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1 Summary" sheetId="2" state="visible" r:id="rId2"/>
    <sheet xmlns:r="http://schemas.openxmlformats.org/officeDocument/2006/relationships" name="2 Budget vs actual" sheetId="3" state="visible" r:id="rId3"/>
    <sheet xmlns:r="http://schemas.openxmlformats.org/officeDocument/2006/relationships" name="3 Financial position" sheetId="4" state="visible" r:id="rId4"/>
    <sheet xmlns:r="http://schemas.openxmlformats.org/officeDocument/2006/relationships" name="4 Cash" sheetId="5" state="visible" r:id="rId5"/>
    <sheet xmlns:r="http://schemas.openxmlformats.org/officeDocument/2006/relationships" name="5 Contracts and grant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;(#,##0)"/>
    <numFmt numFmtId="165" formatCode="0.0"/>
    <numFmt numFmtId="166" formatCode="yyyy-mm-dd"/>
  </numFmts>
  <fonts count="9">
    <font>
      <name val="Calibri"/>
      <family val="2"/>
      <color theme="1"/>
      <sz val="11"/>
      <scheme val="minor"/>
    </font>
    <font>
      <name val="Arial"/>
      <b val="1"/>
      <color rgb="000E4749"/>
      <sz val="9"/>
    </font>
    <font>
      <name val="Arial"/>
      <b val="1"/>
      <color rgb="00A65C22"/>
      <sz val="10"/>
    </font>
    <font>
      <name val="Arial"/>
      <b val="1"/>
      <color rgb="000E4749"/>
      <sz val="16"/>
    </font>
    <font>
      <name val="Arial"/>
      <color rgb="0055606B"/>
      <sz val="9"/>
    </font>
    <font>
      <name val="Arial"/>
      <sz val="10"/>
    </font>
    <font>
      <name val="Arial"/>
      <b val="1"/>
      <sz val="10"/>
    </font>
    <font>
      <name val="Arial"/>
      <b val="1"/>
      <color rgb="00FFFFFF"/>
      <sz val="10"/>
    </font>
    <font>
      <name val="Arial"/>
      <b val="1"/>
      <color rgb="000E4749"/>
      <sz val="11"/>
    </font>
  </fonts>
  <fills count="5">
    <fill>
      <patternFill/>
    </fill>
    <fill>
      <patternFill patternType="gray125"/>
    </fill>
    <fill>
      <patternFill patternType="solid">
        <fgColor rgb="00FFFDF5"/>
      </patternFill>
    </fill>
    <fill>
      <patternFill patternType="solid">
        <fgColor rgb="000E4749"/>
      </patternFill>
    </fill>
    <fill>
      <patternFill patternType="solid">
        <fgColor rgb="00EEF3F4"/>
      </patternFill>
    </fill>
  </fills>
  <borders count="6">
    <border>
      <left/>
      <right/>
      <top/>
      <bottom/>
      <diagonal/>
    </border>
    <border>
      <left style="thin">
        <color rgb="00C9D6D9"/>
      </left>
      <right style="thin">
        <color rgb="00C9D6D9"/>
      </right>
      <top style="thin">
        <color rgb="00C9D6D9"/>
      </top>
      <bottom style="thin">
        <color rgb="00C9D6D9"/>
      </bottom>
    </border>
    <border>
      <left/>
      <right/>
      <top style="thin">
        <color rgb="00C9D6D9"/>
      </top>
      <bottom/>
      <diagonal/>
    </border>
    <border>
      <left/>
      <right style="thin">
        <color rgb="00C9D6D9"/>
      </right>
      <top style="thin">
        <color rgb="00C9D6D9"/>
      </top>
      <bottom/>
      <diagonal/>
    </border>
    <border>
      <left/>
      <right/>
      <top style="thin">
        <color rgb="00C9D6D9"/>
      </top>
      <bottom style="thin">
        <color rgb="00C9D6D9"/>
      </bottom>
      <diagonal/>
    </border>
    <border>
      <left/>
      <right style="thin">
        <color rgb="00C9D6D9"/>
      </right>
      <top style="thin">
        <color rgb="00C9D6D9"/>
      </top>
      <bottom style="thin">
        <color rgb="00C9D6D9"/>
      </bottom>
      <diagonal/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/>
    </xf>
    <xf numFmtId="0" fontId="5" fillId="0" borderId="0" applyAlignment="1" pivotButton="0" quotePrefix="0" xfId="0">
      <alignment vertical="top" wrapText="1"/>
    </xf>
    <xf numFmtId="0" fontId="6" fillId="0" borderId="1" applyAlignment="1" pivotButton="0" quotePrefix="0" xfId="0">
      <alignment vertical="top"/>
    </xf>
    <xf numFmtId="166" fontId="5" fillId="2" borderId="1" applyAlignment="1" pivotButton="0" quotePrefix="0" xfId="0">
      <alignment horizontal="center" vertical="top"/>
    </xf>
    <xf numFmtId="0" fontId="4" fillId="0" borderId="1" applyAlignment="1" pivotButton="0" quotePrefix="0" xfId="0">
      <alignment vertical="top"/>
    </xf>
    <xf numFmtId="0" fontId="5" fillId="2" borderId="1" applyAlignment="1" pivotButton="0" quotePrefix="0" xfId="0">
      <alignment horizontal="center" vertical="top"/>
    </xf>
    <xf numFmtId="0" fontId="5" fillId="2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  <xf numFmtId="0" fontId="7" fillId="3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164" fontId="8" fillId="0" borderId="1" applyAlignment="1" pivotButton="0" quotePrefix="0" xfId="0">
      <alignment horizontal="center" vertical="top"/>
    </xf>
    <xf numFmtId="0" fontId="4" fillId="0" borderId="1" applyAlignment="1" pivotButton="0" quotePrefix="0" xfId="0">
      <alignment vertical="top" wrapText="1"/>
    </xf>
    <xf numFmtId="9" fontId="8" fillId="0" borderId="1" applyAlignment="1" pivotButton="0" quotePrefix="0" xfId="0">
      <alignment horizontal="center" vertical="top"/>
    </xf>
    <xf numFmtId="0" fontId="8" fillId="0" borderId="1" applyAlignment="1" pivotButton="0" quotePrefix="0" xfId="0">
      <alignment horizontal="center" vertical="top"/>
    </xf>
    <xf numFmtId="165" fontId="8" fillId="0" borderId="1" applyAlignment="1" pivotButton="0" quotePrefix="0" xfId="0">
      <alignment horizontal="center" vertical="top"/>
    </xf>
    <xf numFmtId="0" fontId="6" fillId="0" borderId="0" applyAlignment="1" pivotButton="0" quotePrefix="0" xfId="0">
      <alignment vertical="top"/>
    </xf>
    <xf numFmtId="9" fontId="5" fillId="2" borderId="1" applyAlignment="1" pivotButton="0" quotePrefix="0" xfId="0">
      <alignment horizontal="center" vertical="top"/>
    </xf>
    <xf numFmtId="0" fontId="2" fillId="4" borderId="1" applyAlignment="1" pivotButton="0" quotePrefix="0" xfId="0">
      <alignment vertical="top"/>
    </xf>
    <xf numFmtId="0" fontId="5" fillId="4" borderId="1" applyAlignment="1" pivotButton="0" quotePrefix="0" xfId="0">
      <alignment vertical="top"/>
    </xf>
    <xf numFmtId="164" fontId="5" fillId="2" borderId="1" applyAlignment="1" pivotButton="0" quotePrefix="0" xfId="0">
      <alignment horizontal="right" vertical="top"/>
    </xf>
    <xf numFmtId="164" fontId="5" fillId="0" borderId="1" applyAlignment="1" pivotButton="0" quotePrefix="0" xfId="0">
      <alignment horizontal="right" vertical="top"/>
    </xf>
    <xf numFmtId="9" fontId="5" fillId="0" borderId="1" applyAlignment="1" pivotButton="0" quotePrefix="0" xfId="0">
      <alignment horizontal="right" vertical="top"/>
    </xf>
    <xf numFmtId="0" fontId="6" fillId="4" borderId="1" applyAlignment="1" pivotButton="0" quotePrefix="0" xfId="0">
      <alignment vertical="top"/>
    </xf>
    <xf numFmtId="164" fontId="6" fillId="4" borderId="1" applyAlignment="1" pivotButton="0" quotePrefix="0" xfId="0">
      <alignment horizontal="right" vertical="top"/>
    </xf>
    <xf numFmtId="9" fontId="6" fillId="4" borderId="1" applyAlignment="1" pivotButton="0" quotePrefix="0" xfId="0">
      <alignment horizontal="right" vertical="top"/>
    </xf>
    <xf numFmtId="0" fontId="8" fillId="4" borderId="1" applyAlignment="1" pivotButton="0" quotePrefix="0" xfId="0">
      <alignment vertical="top"/>
    </xf>
    <xf numFmtId="164" fontId="8" fillId="4" borderId="1" applyAlignment="1" pivotButton="0" quotePrefix="0" xfId="0">
      <alignment horizontal="right" vertical="top"/>
    </xf>
    <xf numFmtId="0" fontId="6" fillId="0" borderId="1" applyAlignment="1" pivotButton="0" quotePrefix="0" xfId="0">
      <alignment vertical="top" wrapText="1"/>
    </xf>
    <xf numFmtId="0" fontId="8" fillId="0" borderId="1" applyAlignment="1" pivotButton="0" quotePrefix="0" xfId="0">
      <alignment vertical="top"/>
    </xf>
    <xf numFmtId="165" fontId="8" fillId="0" borderId="1" applyAlignment="1" pivotButton="0" quotePrefix="0" xfId="0">
      <alignment horizontal="right" vertical="top"/>
    </xf>
    <xf numFmtId="165" fontId="6" fillId="0" borderId="1" applyAlignment="1" pivotButton="0" quotePrefix="0" xfId="0">
      <alignment horizontal="right" vertical="top"/>
    </xf>
    <xf numFmtId="166" fontId="5" fillId="2" borderId="1" applyAlignment="1" pivotButton="0" quotePrefix="0" xfId="0">
      <alignment vertical="top" wrapText="1"/>
    </xf>
    <xf numFmtId="164" fontId="5" fillId="2" borderId="1" applyAlignment="1" pivotButton="0" quotePrefix="0" xfId="0">
      <alignment vertical="top" wrapText="1"/>
    </xf>
    <xf numFmtId="9" fontId="5" fillId="2" borderId="1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21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HOW TO USE THIS WORKBOOK</t>
        </is>
      </c>
    </row>
    <row r="3" ht="22" customHeight="1">
      <c r="A3" s="3" t="inlineStr">
        <is>
          <t>Monthly Board Financial Pack</t>
        </is>
      </c>
    </row>
    <row r="4" ht="30" customHeight="1">
      <c r="A4" s="4" t="inlineStr"/>
    </row>
    <row r="7">
      <c r="A7" s="5" t="inlineStr">
        <is>
          <t>What this is</t>
        </is>
      </c>
    </row>
    <row r="9" ht="26" customHeight="1">
      <c r="A9" s="6" t="inlineStr">
        <is>
          <t>The pack itself. Six sheets in the order a director reads them. Enter actuals and budget; every variance, total, and ratio is a formula.</t>
        </is>
      </c>
    </row>
    <row r="11">
      <c r="A11" s="5" t="inlineStr">
        <is>
          <t>The rule that makes it a decision pack</t>
        </is>
      </c>
    </row>
    <row r="13" ht="39" customHeight="1">
      <c r="A13" s="6" t="inlineStr">
        <is>
          <t>Every variance beyond your threshold carries a one-line explanation on the page. The count of unexplained variances is computed on sheet 2. A variance without an explanation is a question the board will ask and the finance lead will answer from memory.</t>
        </is>
      </c>
    </row>
    <row r="15">
      <c r="A15" s="5" t="inlineStr">
        <is>
          <t>Page 1 is written, not generated</t>
        </is>
      </c>
    </row>
    <row r="17" ht="26" customHeight="1">
      <c r="A17" s="6" t="inlineStr">
        <is>
          <t>Five to seven plain sentences by the finance lead. If nothing needs saying, it says so. The figures beside it are pulled from the other sheets.</t>
        </is>
      </c>
    </row>
    <row r="19">
      <c r="A19" s="5" t="inlineStr">
        <is>
          <t>What this is not</t>
        </is>
      </c>
    </row>
    <row r="21" ht="26" customHeight="1">
      <c r="A21" s="6" t="inlineStr">
        <is>
          <t>Not a substitute for your accounting system, your audited statements, or your auditor's advice. It is a presentation layer over figures your bookkeeper produces.</t>
        </is>
      </c>
    </row>
  </sheetData>
  <mergeCells count="4">
    <mergeCell ref="A3"/>
    <mergeCell ref="A2"/>
    <mergeCell ref="A1"/>
    <mergeCell ref="A4"/>
  </mergeCells>
  <pageMargins left="0.4" right="0.4" top="0.5" bottom="0.5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C2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58" customWidth="1" min="1" max="1"/>
    <col width="22" customWidth="1" min="2" max="2"/>
    <col width="52" customWidth="1" min="3" max="3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WRITTEN BY THE FINANCE LEAD, NOT GENERATED</t>
        </is>
      </c>
    </row>
    <row r="3" ht="22" customHeight="1">
      <c r="A3" s="3" t="inlineStr">
        <is>
          <t>The summary page</t>
        </is>
      </c>
    </row>
    <row r="4" ht="30" customHeight="1">
      <c r="A4" s="4" t="inlineStr">
        <is>
          <t>Five to seven plain sentences. If nothing needs saying, it says so. The figures beside them are pulled from the sheets behind.</t>
        </is>
      </c>
    </row>
    <row r="6">
      <c r="A6" s="7" t="inlineStr">
        <is>
          <t>Month ended</t>
        </is>
      </c>
      <c r="B6" s="8" t="n"/>
      <c r="C6" s="9" t="inlineStr">
        <is>
          <t>Prepared by</t>
        </is>
      </c>
    </row>
    <row r="7">
      <c r="A7" s="7" t="inlineStr">
        <is>
          <t>Prepared by</t>
        </is>
      </c>
      <c r="B7" s="10" t="n"/>
    </row>
    <row r="9">
      <c r="A9" s="5" t="inlineStr">
        <is>
          <t>The month in five to seven sentences</t>
        </is>
      </c>
    </row>
    <row r="10" ht="20" customHeight="1">
      <c r="A10" s="11" t="n"/>
      <c r="B10" s="12" t="n"/>
      <c r="C10" s="13" t="n"/>
    </row>
    <row r="11" ht="20" customHeight="1">
      <c r="A11" s="11" t="n"/>
      <c r="B11" s="12" t="n"/>
      <c r="C11" s="13" t="n"/>
    </row>
    <row r="12" ht="20" customHeight="1">
      <c r="A12" s="11" t="n"/>
      <c r="B12" s="12" t="n"/>
      <c r="C12" s="13" t="n"/>
    </row>
    <row r="13" ht="20" customHeight="1">
      <c r="A13" s="11" t="n"/>
      <c r="B13" s="12" t="n"/>
      <c r="C13" s="13" t="n"/>
    </row>
    <row r="14" ht="20" customHeight="1">
      <c r="A14" s="11" t="n"/>
      <c r="B14" s="12" t="n"/>
      <c r="C14" s="13" t="n"/>
    </row>
    <row r="15" ht="20" customHeight="1">
      <c r="A15" s="11" t="n"/>
      <c r="B15" s="12" t="n"/>
      <c r="C15" s="13" t="n"/>
    </row>
    <row r="16" ht="20" customHeight="1">
      <c r="A16" s="11" t="n"/>
      <c r="B16" s="12" t="n"/>
      <c r="C16" s="13" t="n"/>
    </row>
    <row r="18">
      <c r="A18" s="5" t="inlineStr">
        <is>
          <t>The figures behind those sentences</t>
        </is>
      </c>
    </row>
    <row r="19" ht="30" customHeight="1">
      <c r="A19" s="14" t="inlineStr">
        <is>
          <t>Figure</t>
        </is>
      </c>
      <c r="B19" s="14" t="inlineStr">
        <is>
          <t>This month</t>
        </is>
      </c>
      <c r="C19" s="14" t="inlineStr">
        <is>
          <t>What it answers</t>
        </is>
      </c>
    </row>
    <row r="20" ht="22" customHeight="1">
      <c r="A20" s="15" t="inlineStr">
        <is>
          <t>YTD surplus / (deficit)</t>
        </is>
      </c>
      <c r="B20" s="16">
        <f>'2 Budget vs actual'!$E$25</f>
        <v/>
      </c>
      <c r="C20" s="17" t="inlineStr">
        <is>
          <t>Are we within budget, and if not, by how much?</t>
        </is>
      </c>
    </row>
    <row r="21" ht="22" customHeight="1">
      <c r="A21" s="15" t="inlineStr">
        <is>
          <t>YTD revenue against budget</t>
        </is>
      </c>
      <c r="B21" s="18">
        <f>'2 Budget vs actual'!$H$15</f>
        <v/>
      </c>
      <c r="C21" s="17" t="inlineStr">
        <is>
          <t>Is income arriving as planned?</t>
        </is>
      </c>
    </row>
    <row r="22" ht="22" customHeight="1">
      <c r="A22" s="15" t="inlineStr">
        <is>
          <t>YTD expenditure against budget</t>
        </is>
      </c>
      <c r="B22" s="18">
        <f>'2 Budget vs actual'!$H$23</f>
        <v/>
      </c>
      <c r="C22" s="17" t="inlineStr">
        <is>
          <t>Is spending tracking with it?</t>
        </is>
      </c>
    </row>
    <row r="23" ht="22" customHeight="1">
      <c r="A23" s="15" t="inlineStr">
        <is>
          <t>Variances beyond threshold with no explanation</t>
        </is>
      </c>
      <c r="B23" s="19">
        <f>'2 Budget vs actual'!$D$27</f>
        <v/>
      </c>
      <c r="C23" s="17" t="inlineStr">
        <is>
          <t>Every one of these is a question the board will ask.</t>
        </is>
      </c>
    </row>
    <row r="24" ht="22" customHeight="1">
      <c r="A24" s="15" t="inlineStr">
        <is>
          <t>Months of unrestricted cash</t>
        </is>
      </c>
      <c r="B24" s="20">
        <f>'4 Cash'!$B$11</f>
        <v/>
      </c>
      <c r="C24" s="17" t="inlineStr">
        <is>
          <t>Can we pay people for how long?</t>
        </is>
      </c>
    </row>
    <row r="25" ht="22" customHeight="1">
      <c r="A25" s="15" t="inlineStr">
        <is>
          <t>Receivables over 90 days, share of total</t>
        </is>
      </c>
      <c r="B25" s="18">
        <f>'3 Financial position'!$C$30</f>
        <v/>
      </c>
      <c r="C25" s="17" t="inlineStr">
        <is>
          <t>Is anything owed to us going stale?</t>
        </is>
      </c>
    </row>
    <row r="26" ht="22" customHeight="1">
      <c r="A26" s="15" t="inlineStr">
        <is>
          <t>Total assets</t>
        </is>
      </c>
      <c r="B26" s="16">
        <f>'3 Financial position'!$B$14</f>
        <v/>
      </c>
      <c r="C26" s="17" t="inlineStr"/>
    </row>
    <row r="27" ht="22" customHeight="1">
      <c r="A27" s="15" t="inlineStr">
        <is>
          <t>Net assets without donor restrictions</t>
        </is>
      </c>
      <c r="B27" s="16">
        <f>'3 Financial position'!$B$25</f>
        <v/>
      </c>
      <c r="C27" s="17" t="inlineStr">
        <is>
          <t>This is the line that pays for things.</t>
        </is>
      </c>
    </row>
  </sheetData>
  <mergeCells count="11">
    <mergeCell ref="A10:C10"/>
    <mergeCell ref="A13:C13"/>
    <mergeCell ref="A11:C11"/>
    <mergeCell ref="A1:C1"/>
    <mergeCell ref="A16:C16"/>
    <mergeCell ref="A14:C14"/>
    <mergeCell ref="A3:C3"/>
    <mergeCell ref="A12:C12"/>
    <mergeCell ref="A4:C4"/>
    <mergeCell ref="A2:C2"/>
    <mergeCell ref="A15:C15"/>
  </mergeCells>
  <pageMargins left="0.4" right="0.4" top="0.5" bottom="0.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K2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  <col width="14" customWidth="1" min="4" max="4"/>
    <col width="16" customWidth="1" min="5" max="5"/>
    <col width="16" customWidth="1" min="6" max="6"/>
    <col width="16" customWidth="1" min="7" max="7"/>
    <col width="14" customWidth="1" min="8" max="8"/>
    <col width="18" customWidth="1" min="9" max="9"/>
    <col width="18" customWidth="1" min="10" max="10"/>
    <col width="46" customWidth="1" min="11" max="11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GROUPED AS THE BOARD THINKS</t>
        </is>
      </c>
    </row>
    <row r="3" ht="22" customHeight="1">
      <c r="A3" s="3" t="inlineStr">
        <is>
          <t>Statement of activities — budget against actual</t>
        </is>
      </c>
    </row>
    <row r="4" ht="30" customHeight="1">
      <c r="A4" s="4" t="inlineStr">
        <is>
          <t>Rows by program and by major revenue source, not the raw chart of accounts. Set the variance threshold below; anything beyond it needs the explanation in the last column.</t>
        </is>
      </c>
    </row>
    <row r="6">
      <c r="A6" s="21" t="inlineStr">
        <is>
          <t>Variance threshold (%)</t>
        </is>
      </c>
      <c r="C6" s="22" t="n">
        <v>0.1</v>
      </c>
    </row>
    <row r="8" ht="30" customHeight="1">
      <c r="A8" s="14" t="inlineStr">
        <is>
          <t>Line</t>
        </is>
      </c>
      <c r="B8" s="14" t="inlineStr">
        <is>
          <t>Month actual</t>
        </is>
      </c>
      <c r="C8" s="14" t="inlineStr">
        <is>
          <t>Month budget</t>
        </is>
      </c>
      <c r="D8" s="14" t="inlineStr">
        <is>
          <t>Month var</t>
        </is>
      </c>
      <c r="E8" s="14" t="inlineStr">
        <is>
          <t>YTD actual</t>
        </is>
      </c>
      <c r="F8" s="14" t="inlineStr">
        <is>
          <t>YTD budget</t>
        </is>
      </c>
      <c r="G8" s="14" t="inlineStr">
        <is>
          <t>YTD var $</t>
        </is>
      </c>
      <c r="H8" s="14" t="inlineStr">
        <is>
          <t>YTD var %</t>
        </is>
      </c>
      <c r="I8" s="14" t="inlineStr">
        <is>
          <t>Full-year budget</t>
        </is>
      </c>
      <c r="J8" s="14" t="inlineStr">
        <is>
          <t>Full-year forecast</t>
        </is>
      </c>
      <c r="K8" s="14" t="inlineStr">
        <is>
          <t>Explanation — required where YTD var % exceeds the threshold</t>
        </is>
      </c>
    </row>
    <row r="9">
      <c r="A9" s="23" t="inlineStr">
        <is>
          <t>REVENUE</t>
        </is>
      </c>
      <c r="B9" s="24" t="n"/>
      <c r="C9" s="24" t="n"/>
      <c r="D9" s="24" t="n"/>
      <c r="E9" s="24" t="n"/>
      <c r="F9" s="24" t="n"/>
      <c r="G9" s="24" t="n"/>
      <c r="H9" s="24" t="n"/>
      <c r="I9" s="24" t="n"/>
      <c r="J9" s="24" t="n"/>
      <c r="K9" s="24" t="n"/>
    </row>
    <row r="10">
      <c r="A10" s="15" t="inlineStr">
        <is>
          <t>Government contracts</t>
        </is>
      </c>
      <c r="B10" s="25" t="n"/>
      <c r="C10" s="25" t="n"/>
      <c r="D10" s="26">
        <f>IF(AND($B10="",$C10=""),"",$B10-$C10)</f>
        <v/>
      </c>
      <c r="E10" s="25" t="n"/>
      <c r="F10" s="25" t="n"/>
      <c r="G10" s="26">
        <f>IF(AND($E10="",$F10=""),"",$E10-$F10)</f>
        <v/>
      </c>
      <c r="H10" s="27">
        <f>IF($F10=0,"",IF($F10="","",($E10-$F10)/$F10))</f>
        <v/>
      </c>
      <c r="I10" s="25" t="n"/>
      <c r="J10" s="25" t="n"/>
      <c r="K10" s="11" t="n"/>
    </row>
    <row r="11">
      <c r="A11" s="15" t="inlineStr">
        <is>
          <t>Grants — restricted</t>
        </is>
      </c>
      <c r="B11" s="25" t="n"/>
      <c r="C11" s="25" t="n"/>
      <c r="D11" s="26">
        <f>IF(AND($B11="",$C11=""),"",$B11-$C11)</f>
        <v/>
      </c>
      <c r="E11" s="25" t="n"/>
      <c r="F11" s="25" t="n"/>
      <c r="G11" s="26">
        <f>IF(AND($E11="",$F11=""),"",$E11-$F11)</f>
        <v/>
      </c>
      <c r="H11" s="27">
        <f>IF($F11=0,"",IF($F11="","",($E11-$F11)/$F11))</f>
        <v/>
      </c>
      <c r="I11" s="25" t="n"/>
      <c r="J11" s="25" t="n"/>
      <c r="K11" s="11" t="n"/>
    </row>
    <row r="12">
      <c r="A12" s="15" t="inlineStr">
        <is>
          <t>Contributions — unrestricted</t>
        </is>
      </c>
      <c r="B12" s="25" t="n"/>
      <c r="C12" s="25" t="n"/>
      <c r="D12" s="26">
        <f>IF(AND($B12="",$C12=""),"",$B12-$C12)</f>
        <v/>
      </c>
      <c r="E12" s="25" t="n"/>
      <c r="F12" s="25" t="n"/>
      <c r="G12" s="26">
        <f>IF(AND($E12="",$F12=""),"",$E12-$F12)</f>
        <v/>
      </c>
      <c r="H12" s="27">
        <f>IF($F12=0,"",IF($F12="","",($E12-$F12)/$F12))</f>
        <v/>
      </c>
      <c r="I12" s="25" t="n"/>
      <c r="J12" s="25" t="n"/>
      <c r="K12" s="11" t="n"/>
    </row>
    <row r="13">
      <c r="A13" s="15" t="inlineStr">
        <is>
          <t>Fee for service</t>
        </is>
      </c>
      <c r="B13" s="25" t="n"/>
      <c r="C13" s="25" t="n"/>
      <c r="D13" s="26">
        <f>IF(AND($B13="",$C13=""),"",$B13-$C13)</f>
        <v/>
      </c>
      <c r="E13" s="25" t="n"/>
      <c r="F13" s="25" t="n"/>
      <c r="G13" s="26">
        <f>IF(AND($E13="",$F13=""),"",$E13-$F13)</f>
        <v/>
      </c>
      <c r="H13" s="27">
        <f>IF($F13=0,"",IF($F13="","",($E13-$F13)/$F13))</f>
        <v/>
      </c>
      <c r="I13" s="25" t="n"/>
      <c r="J13" s="25" t="n"/>
      <c r="K13" s="11" t="n"/>
    </row>
    <row r="14">
      <c r="A14" s="15" t="inlineStr">
        <is>
          <t>Other income</t>
        </is>
      </c>
      <c r="B14" s="25" t="n"/>
      <c r="C14" s="25" t="n"/>
      <c r="D14" s="26">
        <f>IF(AND($B14="",$C14=""),"",$B14-$C14)</f>
        <v/>
      </c>
      <c r="E14" s="25" t="n"/>
      <c r="F14" s="25" t="n"/>
      <c r="G14" s="26">
        <f>IF(AND($E14="",$F14=""),"",$E14-$F14)</f>
        <v/>
      </c>
      <c r="H14" s="27">
        <f>IF($F14=0,"",IF($F14="","",($E14-$F14)/$F14))</f>
        <v/>
      </c>
      <c r="I14" s="25" t="n"/>
      <c r="J14" s="25" t="n"/>
      <c r="K14" s="11" t="n"/>
    </row>
    <row r="15">
      <c r="A15" s="28" t="inlineStr">
        <is>
          <t>Total revenue</t>
        </is>
      </c>
      <c r="B15" s="29">
        <f>SUM(B10:B14)</f>
        <v/>
      </c>
      <c r="C15" s="29">
        <f>SUM(C10:C14)</f>
        <v/>
      </c>
      <c r="D15" s="29">
        <f>B15-C15</f>
        <v/>
      </c>
      <c r="E15" s="29">
        <f>SUM(E10:E14)</f>
        <v/>
      </c>
      <c r="F15" s="29">
        <f>SUM(F10:F14)</f>
        <v/>
      </c>
      <c r="G15" s="29">
        <f>E15-F15</f>
        <v/>
      </c>
      <c r="H15" s="30">
        <f>IF(F15=0,"",(E15-F15)/F15)</f>
        <v/>
      </c>
      <c r="I15" s="29">
        <f>SUM(I10:I14)</f>
        <v/>
      </c>
      <c r="J15" s="29">
        <f>SUM(J10:J14)</f>
        <v/>
      </c>
      <c r="K15" s="24" t="n"/>
    </row>
    <row r="17">
      <c r="A17" s="23" t="inlineStr">
        <is>
          <t>EXPENDITURE</t>
        </is>
      </c>
      <c r="B17" s="24" t="n"/>
      <c r="C17" s="24" t="n"/>
      <c r="D17" s="24" t="n"/>
      <c r="E17" s="24" t="n"/>
      <c r="F17" s="24" t="n"/>
      <c r="G17" s="24" t="n"/>
      <c r="H17" s="24" t="n"/>
      <c r="I17" s="24" t="n"/>
      <c r="J17" s="24" t="n"/>
      <c r="K17" s="24" t="n"/>
    </row>
    <row r="18">
      <c r="A18" s="15" t="inlineStr">
        <is>
          <t>Program A</t>
        </is>
      </c>
      <c r="B18" s="25" t="n"/>
      <c r="C18" s="25" t="n"/>
      <c r="D18" s="26">
        <f>IF(AND($B18="",$C18=""),"",$B18-$C18)</f>
        <v/>
      </c>
      <c r="E18" s="25" t="n"/>
      <c r="F18" s="25" t="n"/>
      <c r="G18" s="26">
        <f>IF(AND($E18="",$F18=""),"",$E18-$F18)</f>
        <v/>
      </c>
      <c r="H18" s="27">
        <f>IF($F18=0,"",IF($F18="","",($E18-$F18)/$F18))</f>
        <v/>
      </c>
      <c r="I18" s="25" t="n"/>
      <c r="J18" s="25" t="n"/>
      <c r="K18" s="11" t="n"/>
    </row>
    <row r="19">
      <c r="A19" s="15" t="inlineStr">
        <is>
          <t>Program B</t>
        </is>
      </c>
      <c r="B19" s="25" t="n"/>
      <c r="C19" s="25" t="n"/>
      <c r="D19" s="26">
        <f>IF(AND($B19="",$C19=""),"",$B19-$C19)</f>
        <v/>
      </c>
      <c r="E19" s="25" t="n"/>
      <c r="F19" s="25" t="n"/>
      <c r="G19" s="26">
        <f>IF(AND($E19="",$F19=""),"",$E19-$F19)</f>
        <v/>
      </c>
      <c r="H19" s="27">
        <f>IF($F19=0,"",IF($F19="","",($E19-$F19)/$F19))</f>
        <v/>
      </c>
      <c r="I19" s="25" t="n"/>
      <c r="J19" s="25" t="n"/>
      <c r="K19" s="11" t="n"/>
    </row>
    <row r="20">
      <c r="A20" s="15" t="inlineStr">
        <is>
          <t>Program C</t>
        </is>
      </c>
      <c r="B20" s="25" t="n"/>
      <c r="C20" s="25" t="n"/>
      <c r="D20" s="26">
        <f>IF(AND($B20="",$C20=""),"",$B20-$C20)</f>
        <v/>
      </c>
      <c r="E20" s="25" t="n"/>
      <c r="F20" s="25" t="n"/>
      <c r="G20" s="26">
        <f>IF(AND($E20="",$F20=""),"",$E20-$F20)</f>
        <v/>
      </c>
      <c r="H20" s="27">
        <f>IF($F20=0,"",IF($F20="","",($E20-$F20)/$F20))</f>
        <v/>
      </c>
      <c r="I20" s="25" t="n"/>
      <c r="J20" s="25" t="n"/>
      <c r="K20" s="11" t="n"/>
    </row>
    <row r="21">
      <c r="A21" s="15" t="inlineStr">
        <is>
          <t>Management and general</t>
        </is>
      </c>
      <c r="B21" s="25" t="n"/>
      <c r="C21" s="25" t="n"/>
      <c r="D21" s="26">
        <f>IF(AND($B21="",$C21=""),"",$B21-$C21)</f>
        <v/>
      </c>
      <c r="E21" s="25" t="n"/>
      <c r="F21" s="25" t="n"/>
      <c r="G21" s="26">
        <f>IF(AND($E21="",$F21=""),"",$E21-$F21)</f>
        <v/>
      </c>
      <c r="H21" s="27">
        <f>IF($F21=0,"",IF($F21="","",($E21-$F21)/$F21))</f>
        <v/>
      </c>
      <c r="I21" s="25" t="n"/>
      <c r="J21" s="25" t="n"/>
      <c r="K21" s="11" t="n"/>
    </row>
    <row r="22">
      <c r="A22" s="15" t="inlineStr">
        <is>
          <t>Fundraising</t>
        </is>
      </c>
      <c r="B22" s="25" t="n"/>
      <c r="C22" s="25" t="n"/>
      <c r="D22" s="26">
        <f>IF(AND($B22="",$C22=""),"",$B22-$C22)</f>
        <v/>
      </c>
      <c r="E22" s="25" t="n"/>
      <c r="F22" s="25" t="n"/>
      <c r="G22" s="26">
        <f>IF(AND($E22="",$F22=""),"",$E22-$F22)</f>
        <v/>
      </c>
      <c r="H22" s="27">
        <f>IF($F22=0,"",IF($F22="","",($E22-$F22)/$F22))</f>
        <v/>
      </c>
      <c r="I22" s="25" t="n"/>
      <c r="J22" s="25" t="n"/>
      <c r="K22" s="11" t="n"/>
    </row>
    <row r="23">
      <c r="A23" s="28" t="inlineStr">
        <is>
          <t>Total expenditure</t>
        </is>
      </c>
      <c r="B23" s="29">
        <f>SUM(B18:B22)</f>
        <v/>
      </c>
      <c r="C23" s="29">
        <f>SUM(C18:C22)</f>
        <v/>
      </c>
      <c r="D23" s="29">
        <f>B23-C23</f>
        <v/>
      </c>
      <c r="E23" s="29">
        <f>SUM(E18:E22)</f>
        <v/>
      </c>
      <c r="F23" s="29">
        <f>SUM(F18:F22)</f>
        <v/>
      </c>
      <c r="G23" s="29">
        <f>E23-F23</f>
        <v/>
      </c>
      <c r="H23" s="30">
        <f>IF(F23=0,"",(E23-F23)/F23)</f>
        <v/>
      </c>
      <c r="I23" s="29">
        <f>SUM(I18:I22)</f>
        <v/>
      </c>
      <c r="J23" s="29">
        <f>SUM(J18:J22)</f>
        <v/>
      </c>
      <c r="K23" s="24" t="n"/>
    </row>
    <row r="25">
      <c r="A25" s="31" t="inlineStr">
        <is>
          <t>Surplus / (deficit)</t>
        </is>
      </c>
      <c r="B25" s="32">
        <f>B15-B23</f>
        <v/>
      </c>
      <c r="C25" s="32">
        <f>C15-C23</f>
        <v/>
      </c>
      <c r="E25" s="32">
        <f>E15-E23</f>
        <v/>
      </c>
      <c r="F25" s="32">
        <f>F15-F23</f>
        <v/>
      </c>
      <c r="I25" s="32">
        <f>I15-I23</f>
        <v/>
      </c>
      <c r="J25" s="32">
        <f>J15-J23</f>
        <v/>
      </c>
      <c r="K25" s="24" t="n"/>
    </row>
    <row r="27">
      <c r="A27" s="21" t="inlineStr">
        <is>
          <t>Lines beyond the threshold with no explanation</t>
        </is>
      </c>
      <c r="D27" s="19">
        <f>SUMPRODUCT((ABS(IF(ISNUMBER($H$10:$H$22),$H$10:$H$22,0))&gt;$C$6)*($A$10:$A$22&lt;&gt;"")*($K$10:$K$22=""))</f>
        <v/>
      </c>
    </row>
  </sheetData>
  <mergeCells count="6">
    <mergeCell ref="A4:K4"/>
    <mergeCell ref="A3:K3"/>
    <mergeCell ref="A2:K2"/>
    <mergeCell ref="A27:C27"/>
    <mergeCell ref="A1:K1"/>
    <mergeCell ref="A6:B6"/>
  </mergeCells>
  <pageMargins left="0.4" right="0.4" top="0.5" bottom="0.5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E30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20" customWidth="1" min="2" max="2"/>
    <col width="20" customWidth="1" min="3" max="3"/>
    <col width="20" customWidth="1" min="4" max="4"/>
    <col width="40" customWidth="1" min="5" max="5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COMPARATIVE TO PRIOR YEAR END</t>
        </is>
      </c>
    </row>
    <row r="3" ht="22" customHeight="1">
      <c r="A3" s="3" t="inlineStr">
        <is>
          <t>Statement of financial position</t>
        </is>
      </c>
    </row>
    <row r="4" ht="30" customHeight="1">
      <c r="A4" s="4" t="inlineStr">
        <is>
          <t>Receivables aged in three buckets. Restricted shown separately from unrestricted — the unrestricted line is the one that pays for things.</t>
        </is>
      </c>
    </row>
    <row r="6" ht="30" customHeight="1">
      <c r="A6" s="14" t="inlineStr">
        <is>
          <t>Line</t>
        </is>
      </c>
      <c r="B6" s="14" t="inlineStr">
        <is>
          <t>This month</t>
        </is>
      </c>
      <c r="C6" s="14" t="inlineStr">
        <is>
          <t>Prior year end</t>
        </is>
      </c>
      <c r="D6" s="14" t="inlineStr">
        <is>
          <t>Change</t>
        </is>
      </c>
      <c r="E6" s="14" t="inlineStr">
        <is>
          <t>Note</t>
        </is>
      </c>
    </row>
    <row r="7">
      <c r="A7" s="23" t="inlineStr">
        <is>
          <t>ASSETS</t>
        </is>
      </c>
      <c r="B7" s="24" t="n"/>
      <c r="C7" s="24" t="n"/>
      <c r="D7" s="24" t="n"/>
      <c r="E7" s="24" t="n"/>
    </row>
    <row r="8">
      <c r="A8" s="15" t="inlineStr">
        <is>
          <t>Cash and equivalents</t>
        </is>
      </c>
      <c r="B8" s="25" t="n"/>
      <c r="C8" s="25" t="n"/>
      <c r="D8" s="26">
        <f>IF(AND($B8="",$C8=""),"",$B8-$C8)</f>
        <v/>
      </c>
      <c r="E8" s="11" t="n"/>
    </row>
    <row r="9">
      <c r="A9" s="15" t="inlineStr">
        <is>
          <t>Receivables — 0 to 30 days</t>
        </is>
      </c>
      <c r="B9" s="25" t="n"/>
      <c r="C9" s="25" t="n"/>
      <c r="D9" s="26">
        <f>IF(AND($B9="",$C9=""),"",$B9-$C9)</f>
        <v/>
      </c>
      <c r="E9" s="11" t="n"/>
    </row>
    <row r="10">
      <c r="A10" s="15" t="inlineStr">
        <is>
          <t>Receivables — 31 to 90 days</t>
        </is>
      </c>
      <c r="B10" s="25" t="n"/>
      <c r="C10" s="25" t="n"/>
      <c r="D10" s="26">
        <f>IF(AND($B10="",$C10=""),"",$B10-$C10)</f>
        <v/>
      </c>
      <c r="E10" s="11" t="n"/>
    </row>
    <row r="11">
      <c r="A11" s="15" t="inlineStr">
        <is>
          <t>Receivables — over 90 days</t>
        </is>
      </c>
      <c r="B11" s="25" t="n"/>
      <c r="C11" s="25" t="n"/>
      <c r="D11" s="26">
        <f>IF(AND($B11="",$C11=""),"",$B11-$C11)</f>
        <v/>
      </c>
      <c r="E11" s="11" t="n"/>
    </row>
    <row r="12">
      <c r="A12" s="15" t="inlineStr">
        <is>
          <t>Prepaid and other</t>
        </is>
      </c>
      <c r="B12" s="25" t="n"/>
      <c r="C12" s="25" t="n"/>
      <c r="D12" s="26">
        <f>IF(AND($B12="",$C12=""),"",$B12-$C12)</f>
        <v/>
      </c>
      <c r="E12" s="11" t="n"/>
    </row>
    <row r="13">
      <c r="A13" s="15" t="inlineStr">
        <is>
          <t>Fixed assets, net</t>
        </is>
      </c>
      <c r="B13" s="25" t="n"/>
      <c r="C13" s="25" t="n"/>
      <c r="D13" s="26">
        <f>IF(AND($B13="",$C13=""),"",$B13-$C13)</f>
        <v/>
      </c>
      <c r="E13" s="11" t="n"/>
    </row>
    <row r="14">
      <c r="A14" s="28" t="inlineStr">
        <is>
          <t>Total assets</t>
        </is>
      </c>
      <c r="B14" s="29">
        <f>SUM(B8:B13)</f>
        <v/>
      </c>
      <c r="C14" s="29">
        <f>SUM(C8:C13)</f>
        <v/>
      </c>
      <c r="D14" s="29">
        <f>B14-C14</f>
        <v/>
      </c>
      <c r="E14" s="24" t="n"/>
    </row>
    <row r="16">
      <c r="A16" s="23" t="inlineStr">
        <is>
          <t>LIABILITIES</t>
        </is>
      </c>
      <c r="B16" s="24" t="n"/>
      <c r="C16" s="24" t="n"/>
      <c r="D16" s="24" t="n"/>
      <c r="E16" s="24" t="n"/>
    </row>
    <row r="17">
      <c r="A17" s="15" t="inlineStr">
        <is>
          <t>Accounts payable</t>
        </is>
      </c>
      <c r="B17" s="25" t="n"/>
      <c r="C17" s="25" t="n"/>
      <c r="D17" s="26">
        <f>IF(AND($B17="",$C17=""),"",$B17-$C17)</f>
        <v/>
      </c>
      <c r="E17" s="11" t="n"/>
    </row>
    <row r="18">
      <c r="A18" s="15" t="inlineStr">
        <is>
          <t>Accrued payroll and leave</t>
        </is>
      </c>
      <c r="B18" s="25" t="n"/>
      <c r="C18" s="25" t="n"/>
      <c r="D18" s="26">
        <f>IF(AND($B18="",$C18=""),"",$B18-$C18)</f>
        <v/>
      </c>
      <c r="E18" s="11" t="n"/>
    </row>
    <row r="19">
      <c r="A19" s="15" t="inlineStr">
        <is>
          <t>Deferred revenue</t>
        </is>
      </c>
      <c r="B19" s="25" t="n"/>
      <c r="C19" s="25" t="n"/>
      <c r="D19" s="26">
        <f>IF(AND($B19="",$C19=""),"",$B19-$C19)</f>
        <v/>
      </c>
      <c r="E19" s="11" t="n"/>
    </row>
    <row r="20">
      <c r="A20" s="15" t="inlineStr">
        <is>
          <t>Debt — current portion</t>
        </is>
      </c>
      <c r="B20" s="25" t="n"/>
      <c r="C20" s="25" t="n"/>
      <c r="D20" s="26">
        <f>IF(AND($B20="",$C20=""),"",$B20-$C20)</f>
        <v/>
      </c>
      <c r="E20" s="11" t="n"/>
    </row>
    <row r="21">
      <c r="A21" s="15" t="inlineStr">
        <is>
          <t>Debt — long term</t>
        </is>
      </c>
      <c r="B21" s="25" t="n"/>
      <c r="C21" s="25" t="n"/>
      <c r="D21" s="26">
        <f>IF(AND($B21="",$C21=""),"",$B21-$C21)</f>
        <v/>
      </c>
      <c r="E21" s="11" t="n"/>
    </row>
    <row r="22">
      <c r="A22" s="28" t="inlineStr">
        <is>
          <t>Total liabilities</t>
        </is>
      </c>
      <c r="B22" s="29">
        <f>SUM(B17:B21)</f>
        <v/>
      </c>
      <c r="C22" s="29">
        <f>SUM(C17:C21)</f>
        <v/>
      </c>
      <c r="D22" s="29">
        <f>B22-C22</f>
        <v/>
      </c>
      <c r="E22" s="24" t="n"/>
    </row>
    <row r="24">
      <c r="A24" s="23" t="inlineStr">
        <is>
          <t>NET ASSETS</t>
        </is>
      </c>
      <c r="B24" s="24" t="n"/>
      <c r="C24" s="24" t="n"/>
      <c r="D24" s="24" t="n"/>
      <c r="E24" s="24" t="n"/>
    </row>
    <row r="25">
      <c r="A25" s="15" t="inlineStr">
        <is>
          <t>Without donor restrictions</t>
        </is>
      </c>
      <c r="B25" s="25" t="n"/>
      <c r="C25" s="25" t="n"/>
      <c r="D25" s="26">
        <f>IF(AND($B25="",$C25=""),"",$B25-$C25)</f>
        <v/>
      </c>
      <c r="E25" s="11" t="n"/>
    </row>
    <row r="26">
      <c r="A26" s="15" t="inlineStr">
        <is>
          <t>With donor restrictions</t>
        </is>
      </c>
      <c r="B26" s="25" t="n"/>
      <c r="C26" s="25" t="n"/>
      <c r="D26" s="26">
        <f>IF(AND($B26="",$C26=""),"",$B26-$C26)</f>
        <v/>
      </c>
      <c r="E26" s="11" t="n"/>
    </row>
    <row r="27">
      <c r="A27" s="15" t="inlineStr">
        <is>
          <t>Board designated</t>
        </is>
      </c>
      <c r="B27" s="25" t="n"/>
      <c r="C27" s="25" t="n"/>
      <c r="D27" s="26">
        <f>IF(AND($B27="",$C27=""),"",$B27-$C27)</f>
        <v/>
      </c>
      <c r="E27" s="11" t="n"/>
    </row>
    <row r="28">
      <c r="A28" s="28" t="inlineStr">
        <is>
          <t>Total net assets</t>
        </is>
      </c>
      <c r="B28" s="29">
        <f>SUM(B25:B27)</f>
        <v/>
      </c>
      <c r="C28" s="29">
        <f>SUM(C25:C27)</f>
        <v/>
      </c>
      <c r="D28" s="29">
        <f>B28-C28</f>
        <v/>
      </c>
      <c r="E28" s="24" t="n"/>
    </row>
    <row r="30">
      <c r="A30" s="21" t="inlineStr">
        <is>
          <t>Receivables over 90 days as a share of all receivables</t>
        </is>
      </c>
      <c r="C30" s="18">
        <f>IF(SUM(B9:B11)=0,"",B11/SUM(B9:B11))</f>
        <v/>
      </c>
    </row>
  </sheetData>
  <mergeCells count="5">
    <mergeCell ref="A30:B30"/>
    <mergeCell ref="A4:E4"/>
    <mergeCell ref="A2:E2"/>
    <mergeCell ref="A1:E1"/>
    <mergeCell ref="A3:E3"/>
  </mergeCells>
  <pageMargins left="0.4" right="0.4" top="0.5" bottom="0.5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C12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6" customWidth="1" min="1" max="1"/>
    <col width="22" customWidth="1" min="2" max="2"/>
    <col width="46" customWidth="1" min="3" max="3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THE QUESTION A DIRECTOR ASKS SECOND</t>
        </is>
      </c>
    </row>
    <row r="3" ht="22" customHeight="1">
      <c r="A3" s="3" t="inlineStr">
        <is>
          <t>Cash position and runway</t>
        </is>
      </c>
    </row>
    <row r="4" ht="30" customHeight="1">
      <c r="A4" s="4" t="inlineStr">
        <is>
          <t>Months of average expenditure, from unrestricted cash you can actually reach. Restricted cash is excluded on purpose.</t>
        </is>
      </c>
    </row>
    <row r="6">
      <c r="A6" s="33" t="inlineStr">
        <is>
          <t>Unrestricted cash on hand</t>
        </is>
      </c>
      <c r="B6" s="25" t="n"/>
      <c r="C6" s="11" t="n"/>
    </row>
    <row r="7">
      <c r="A7" s="33" t="inlineStr">
        <is>
          <t>Restricted cash held (excluded from runway)</t>
        </is>
      </c>
      <c r="B7" s="25" t="n"/>
      <c r="C7" s="11" t="n"/>
    </row>
    <row r="8">
      <c r="A8" s="33" t="inlineStr">
        <is>
          <t>Undrawn line of credit</t>
        </is>
      </c>
      <c r="B8" s="25" t="n"/>
      <c r="C8" s="11" t="n"/>
    </row>
    <row r="9">
      <c r="A9" s="33" t="inlineStr">
        <is>
          <t>Average monthly expenditure — trailing three months</t>
        </is>
      </c>
      <c r="B9" s="25" t="n"/>
      <c r="C9" s="11" t="n"/>
    </row>
    <row r="11">
      <c r="A11" s="34" t="inlineStr">
        <is>
          <t>Months of cash — unrestricted only</t>
        </is>
      </c>
      <c r="B11" s="35">
        <f>IF($B$9=0,"",$B$6/$B$9)</f>
        <v/>
      </c>
      <c r="C11" s="17" t="inlineStr">
        <is>
          <t>This is the number. Restricted cash is excluded because it cannot pay for this.</t>
        </is>
      </c>
    </row>
    <row r="12">
      <c r="A12" s="7" t="inlineStr">
        <is>
          <t>Months including the undrawn line</t>
        </is>
      </c>
      <c r="B12" s="36">
        <f>IF($B$9=0,"",($B$6+$B$8)/$B$9)</f>
        <v/>
      </c>
      <c r="C12" s="17" t="inlineStr">
        <is>
          <t>Shown separately. A line of credit is borrowing, not reserves.</t>
        </is>
      </c>
    </row>
  </sheetData>
  <mergeCells count="4">
    <mergeCell ref="A1:C1"/>
    <mergeCell ref="A4:C4"/>
    <mergeCell ref="A3:C3"/>
    <mergeCell ref="A2:C2"/>
  </mergeCells>
  <pageMargins left="0.4" right="0.4" top="0.5" bottom="0.5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24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  <col width="18" customWidth="1" min="4" max="4"/>
    <col width="18" customWidth="1" min="5" max="5"/>
    <col width="16" customWidth="1" min="6" max="6"/>
    <col width="14" customWidth="1" min="7" max="7"/>
    <col width="16" customWidth="1" min="8" max="8"/>
    <col width="30" customWidth="1" min="9" max="9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ONE ROW PER AWARD</t>
        </is>
      </c>
    </row>
    <row r="3" ht="22" customHeight="1">
      <c r="A3" s="3" t="inlineStr">
        <is>
          <t>Award status</t>
        </is>
      </c>
    </row>
    <row r="4" ht="30" customHeight="1">
      <c r="A4" s="4" t="inlineStr">
        <is>
          <t>Spend against award, and the next report due. An award spending materially ahead of or behind its period is a finding waiting to happen.</t>
        </is>
      </c>
    </row>
    <row r="6" ht="30" customHeight="1">
      <c r="A6" s="14" t="inlineStr">
        <is>
          <t>Award</t>
        </is>
      </c>
      <c r="B6" s="14" t="inlineStr">
        <is>
          <t>Period start</t>
        </is>
      </c>
      <c r="C6" s="14" t="inlineStr">
        <is>
          <t>Period end</t>
        </is>
      </c>
      <c r="D6" s="14" t="inlineStr">
        <is>
          <t>Award amount</t>
        </is>
      </c>
      <c r="E6" s="14" t="inlineStr">
        <is>
          <t>Spent to date</t>
        </is>
      </c>
      <c r="F6" s="14" t="inlineStr">
        <is>
          <t>% spent</t>
        </is>
      </c>
      <c r="G6" s="14" t="inlineStr">
        <is>
          <t>% of period elapsed</t>
        </is>
      </c>
      <c r="H6" s="14" t="inlineStr">
        <is>
          <t>Next report due</t>
        </is>
      </c>
      <c r="I6" s="14" t="inlineStr">
        <is>
          <t>Note</t>
        </is>
      </c>
    </row>
    <row r="7" ht="22" customHeight="1">
      <c r="A7" s="11" t="n"/>
      <c r="B7" s="37" t="n"/>
      <c r="C7" s="37" t="n"/>
      <c r="D7" s="38" t="n"/>
      <c r="E7" s="38" t="n"/>
      <c r="F7" s="39">
        <f>IF($D7="","",IF($D7=0,"",$E7/$D7))</f>
        <v/>
      </c>
      <c r="G7" s="39">
        <f>IF(OR($B7="",$C7=""),"",IF($C7=$B7,"",MEDIAN(0,(TODAY()-$B7)/($C7-$B7),1)))</f>
        <v/>
      </c>
      <c r="H7" s="37" t="n"/>
      <c r="I7" s="11" t="n"/>
    </row>
    <row r="8" ht="22" customHeight="1">
      <c r="A8" s="11" t="n"/>
      <c r="B8" s="37" t="n"/>
      <c r="C8" s="37" t="n"/>
      <c r="D8" s="38" t="n"/>
      <c r="E8" s="38" t="n"/>
      <c r="F8" s="39">
        <f>IF($D8="","",IF($D8=0,"",$E8/$D8))</f>
        <v/>
      </c>
      <c r="G8" s="39">
        <f>IF(OR($B8="",$C8=""),"",IF($C8=$B8,"",MEDIAN(0,(TODAY()-$B8)/($C8-$B8),1)))</f>
        <v/>
      </c>
      <c r="H8" s="37" t="n"/>
      <c r="I8" s="11" t="n"/>
    </row>
    <row r="9" ht="22" customHeight="1">
      <c r="A9" s="11" t="n"/>
      <c r="B9" s="37" t="n"/>
      <c r="C9" s="37" t="n"/>
      <c r="D9" s="38" t="n"/>
      <c r="E9" s="38" t="n"/>
      <c r="F9" s="39">
        <f>IF($D9="","",IF($D9=0,"",$E9/$D9))</f>
        <v/>
      </c>
      <c r="G9" s="39">
        <f>IF(OR($B9="",$C9=""),"",IF($C9=$B9,"",MEDIAN(0,(TODAY()-$B9)/($C9-$B9),1)))</f>
        <v/>
      </c>
      <c r="H9" s="37" t="n"/>
      <c r="I9" s="11" t="n"/>
    </row>
    <row r="10" ht="22" customHeight="1">
      <c r="A10" s="11" t="n"/>
      <c r="B10" s="37" t="n"/>
      <c r="C10" s="37" t="n"/>
      <c r="D10" s="38" t="n"/>
      <c r="E10" s="38" t="n"/>
      <c r="F10" s="39">
        <f>IF($D10="","",IF($D10=0,"",$E10/$D10))</f>
        <v/>
      </c>
      <c r="G10" s="39">
        <f>IF(OR($B10="",$C10=""),"",IF($C10=$B10,"",MEDIAN(0,(TODAY()-$B10)/($C10-$B10),1)))</f>
        <v/>
      </c>
      <c r="H10" s="37" t="n"/>
      <c r="I10" s="11" t="n"/>
    </row>
    <row r="11" ht="22" customHeight="1">
      <c r="A11" s="11" t="n"/>
      <c r="B11" s="37" t="n"/>
      <c r="C11" s="37" t="n"/>
      <c r="D11" s="38" t="n"/>
      <c r="E11" s="38" t="n"/>
      <c r="F11" s="39">
        <f>IF($D11="","",IF($D11=0,"",$E11/$D11))</f>
        <v/>
      </c>
      <c r="G11" s="39">
        <f>IF(OR($B11="",$C11=""),"",IF($C11=$B11,"",MEDIAN(0,(TODAY()-$B11)/($C11-$B11),1)))</f>
        <v/>
      </c>
      <c r="H11" s="37" t="n"/>
      <c r="I11" s="11" t="n"/>
    </row>
    <row r="12" ht="22" customHeight="1">
      <c r="A12" s="11" t="n"/>
      <c r="B12" s="37" t="n"/>
      <c r="C12" s="37" t="n"/>
      <c r="D12" s="38" t="n"/>
      <c r="E12" s="38" t="n"/>
      <c r="F12" s="39">
        <f>IF($D12="","",IF($D12=0,"",$E12/$D12))</f>
        <v/>
      </c>
      <c r="G12" s="39">
        <f>IF(OR($B12="",$C12=""),"",IF($C12=$B12,"",MEDIAN(0,(TODAY()-$B12)/($C12-$B12),1)))</f>
        <v/>
      </c>
      <c r="H12" s="37" t="n"/>
      <c r="I12" s="11" t="n"/>
    </row>
    <row r="13" ht="22" customHeight="1">
      <c r="A13" s="11" t="n"/>
      <c r="B13" s="37" t="n"/>
      <c r="C13" s="37" t="n"/>
      <c r="D13" s="38" t="n"/>
      <c r="E13" s="38" t="n"/>
      <c r="F13" s="39">
        <f>IF($D13="","",IF($D13=0,"",$E13/$D13))</f>
        <v/>
      </c>
      <c r="G13" s="39">
        <f>IF(OR($B13="",$C13=""),"",IF($C13=$B13,"",MEDIAN(0,(TODAY()-$B13)/($C13-$B13),1)))</f>
        <v/>
      </c>
      <c r="H13" s="37" t="n"/>
      <c r="I13" s="11" t="n"/>
    </row>
    <row r="14" ht="22" customHeight="1">
      <c r="A14" s="11" t="n"/>
      <c r="B14" s="37" t="n"/>
      <c r="C14" s="37" t="n"/>
      <c r="D14" s="38" t="n"/>
      <c r="E14" s="38" t="n"/>
      <c r="F14" s="39">
        <f>IF($D14="","",IF($D14=0,"",$E14/$D14))</f>
        <v/>
      </c>
      <c r="G14" s="39">
        <f>IF(OR($B14="",$C14=""),"",IF($C14=$B14,"",MEDIAN(0,(TODAY()-$B14)/($C14-$B14),1)))</f>
        <v/>
      </c>
      <c r="H14" s="37" t="n"/>
      <c r="I14" s="11" t="n"/>
    </row>
    <row r="15" ht="22" customHeight="1">
      <c r="A15" s="11" t="n"/>
      <c r="B15" s="37" t="n"/>
      <c r="C15" s="37" t="n"/>
      <c r="D15" s="38" t="n"/>
      <c r="E15" s="38" t="n"/>
      <c r="F15" s="39">
        <f>IF($D15="","",IF($D15=0,"",$E15/$D15))</f>
        <v/>
      </c>
      <c r="G15" s="39">
        <f>IF(OR($B15="",$C15=""),"",IF($C15=$B15,"",MEDIAN(0,(TODAY()-$B15)/($C15-$B15),1)))</f>
        <v/>
      </c>
      <c r="H15" s="37" t="n"/>
      <c r="I15" s="11" t="n"/>
    </row>
    <row r="16" ht="22" customHeight="1">
      <c r="A16" s="11" t="n"/>
      <c r="B16" s="37" t="n"/>
      <c r="C16" s="37" t="n"/>
      <c r="D16" s="38" t="n"/>
      <c r="E16" s="38" t="n"/>
      <c r="F16" s="39">
        <f>IF($D16="","",IF($D16=0,"",$E16/$D16))</f>
        <v/>
      </c>
      <c r="G16" s="39">
        <f>IF(OR($B16="",$C16=""),"",IF($C16=$B16,"",MEDIAN(0,(TODAY()-$B16)/($C16-$B16),1)))</f>
        <v/>
      </c>
      <c r="H16" s="37" t="n"/>
      <c r="I16" s="11" t="n"/>
    </row>
    <row r="17" ht="22" customHeight="1">
      <c r="A17" s="11" t="n"/>
      <c r="B17" s="37" t="n"/>
      <c r="C17" s="37" t="n"/>
      <c r="D17" s="38" t="n"/>
      <c r="E17" s="38" t="n"/>
      <c r="F17" s="39">
        <f>IF($D17="","",IF($D17=0,"",$E17/$D17))</f>
        <v/>
      </c>
      <c r="G17" s="39">
        <f>IF(OR($B17="",$C17=""),"",IF($C17=$B17,"",MEDIAN(0,(TODAY()-$B17)/($C17-$B17),1)))</f>
        <v/>
      </c>
      <c r="H17" s="37" t="n"/>
      <c r="I17" s="11" t="n"/>
    </row>
    <row r="18" ht="22" customHeight="1">
      <c r="A18" s="11" t="n"/>
      <c r="B18" s="37" t="n"/>
      <c r="C18" s="37" t="n"/>
      <c r="D18" s="38" t="n"/>
      <c r="E18" s="38" t="n"/>
      <c r="F18" s="39">
        <f>IF($D18="","",IF($D18=0,"",$E18/$D18))</f>
        <v/>
      </c>
      <c r="G18" s="39">
        <f>IF(OR($B18="",$C18=""),"",IF($C18=$B18,"",MEDIAN(0,(TODAY()-$B18)/($C18-$B18),1)))</f>
        <v/>
      </c>
      <c r="H18" s="37" t="n"/>
      <c r="I18" s="11" t="n"/>
    </row>
    <row r="19" ht="22" customHeight="1">
      <c r="A19" s="11" t="n"/>
      <c r="B19" s="37" t="n"/>
      <c r="C19" s="37" t="n"/>
      <c r="D19" s="38" t="n"/>
      <c r="E19" s="38" t="n"/>
      <c r="F19" s="39">
        <f>IF($D19="","",IF($D19=0,"",$E19/$D19))</f>
        <v/>
      </c>
      <c r="G19" s="39">
        <f>IF(OR($B19="",$C19=""),"",IF($C19=$B19,"",MEDIAN(0,(TODAY()-$B19)/($C19-$B19),1)))</f>
        <v/>
      </c>
      <c r="H19" s="37" t="n"/>
      <c r="I19" s="11" t="n"/>
    </row>
    <row r="20" ht="22" customHeight="1">
      <c r="A20" s="11" t="n"/>
      <c r="B20" s="37" t="n"/>
      <c r="C20" s="37" t="n"/>
      <c r="D20" s="38" t="n"/>
      <c r="E20" s="38" t="n"/>
      <c r="F20" s="39">
        <f>IF($D20="","",IF($D20=0,"",$E20/$D20))</f>
        <v/>
      </c>
      <c r="G20" s="39">
        <f>IF(OR($B20="",$C20=""),"",IF($C20=$B20,"",MEDIAN(0,(TODAY()-$B20)/($C20-$B20),1)))</f>
        <v/>
      </c>
      <c r="H20" s="37" t="n"/>
      <c r="I20" s="11" t="n"/>
    </row>
    <row r="21" ht="22" customHeight="1">
      <c r="A21" s="11" t="n"/>
      <c r="B21" s="37" t="n"/>
      <c r="C21" s="37" t="n"/>
      <c r="D21" s="38" t="n"/>
      <c r="E21" s="38" t="n"/>
      <c r="F21" s="39">
        <f>IF($D21="","",IF($D21=0,"",$E21/$D21))</f>
        <v/>
      </c>
      <c r="G21" s="39">
        <f>IF(OR($B21="",$C21=""),"",IF($C21=$B21,"",MEDIAN(0,(TODAY()-$B21)/($C21-$B21),1)))</f>
        <v/>
      </c>
      <c r="H21" s="37" t="n"/>
      <c r="I21" s="11" t="n"/>
    </row>
    <row r="22" ht="22" customHeight="1">
      <c r="A22" s="11" t="n"/>
      <c r="B22" s="37" t="n"/>
      <c r="C22" s="37" t="n"/>
      <c r="D22" s="38" t="n"/>
      <c r="E22" s="38" t="n"/>
      <c r="F22" s="39">
        <f>IF($D22="","",IF($D22=0,"",$E22/$D22))</f>
        <v/>
      </c>
      <c r="G22" s="39">
        <f>IF(OR($B22="",$C22=""),"",IF($C22=$B22,"",MEDIAN(0,(TODAY()-$B22)/($C22-$B22),1)))</f>
        <v/>
      </c>
      <c r="H22" s="37" t="n"/>
      <c r="I22" s="11" t="n"/>
    </row>
    <row r="23" ht="22" customHeight="1">
      <c r="A23" s="11" t="n"/>
      <c r="B23" s="37" t="n"/>
      <c r="C23" s="37" t="n"/>
      <c r="D23" s="38" t="n"/>
      <c r="E23" s="38" t="n"/>
      <c r="F23" s="39">
        <f>IF($D23="","",IF($D23=0,"",$E23/$D23))</f>
        <v/>
      </c>
      <c r="G23" s="39">
        <f>IF(OR($B23="",$C23=""),"",IF($C23=$B23,"",MEDIAN(0,(TODAY()-$B23)/($C23-$B23),1)))</f>
        <v/>
      </c>
      <c r="H23" s="37" t="n"/>
      <c r="I23" s="11" t="n"/>
    </row>
    <row r="24" ht="22" customHeight="1">
      <c r="A24" s="11" t="n"/>
      <c r="B24" s="37" t="n"/>
      <c r="C24" s="37" t="n"/>
      <c r="D24" s="38" t="n"/>
      <c r="E24" s="38" t="n"/>
      <c r="F24" s="39">
        <f>IF($D24="","",IF($D24=0,"",$E24/$D24))</f>
        <v/>
      </c>
      <c r="G24" s="39">
        <f>IF(OR($B24="",$C24=""),"",IF($C24=$B24,"",MEDIAN(0,(TODAY()-$B24)/($C24-$B24),1)))</f>
        <v/>
      </c>
      <c r="H24" s="37" t="n"/>
      <c r="I24" s="11" t="n"/>
    </row>
  </sheetData>
  <mergeCells count="4">
    <mergeCell ref="A1:I1"/>
    <mergeCell ref="A3:I3"/>
    <mergeCell ref="A4:I4"/>
    <mergeCell ref="A2:I2"/>
  </mergeCells>
  <pageMargins left="0.4" right="0.4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2026-09-01T20:41:34Z</dcterms:created>
  <dcterms:modified xmlns:dcterms="http://purl.org/dc/terms/" xmlns:xsi="http://www.w3.org/2001/XMLSchema-instance" xsi:type="dcterms:W3CDTF">2026-09-01T20:41:34Z</dcterms:modified>
</cp:coreProperties>
</file>