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Components" sheetId="2" state="visible" r:id="rId2"/>
    <sheet xmlns:r="http://schemas.openxmlformats.org/officeDocument/2006/relationships" name="2 Evidence register" sheetId="3" state="visible" r:id="rId3"/>
    <sheet xmlns:r="http://schemas.openxmlformats.org/officeDocument/2006/relationships" name="3 Go no-go" sheetId="4" state="visible" r:id="rId4"/>
    <sheet xmlns:r="http://schemas.openxmlformats.org/officeDocument/2006/relationships" name="4 Prospect register" sheetId="5" state="visible" r:id="rId5"/>
    <sheet xmlns:r="http://schemas.openxmlformats.org/officeDocument/2006/relationships" name="5 Attachment set" sheetId="6" state="visible" r:id="rId6"/>
    <sheet xmlns:r="http://schemas.openxmlformats.org/officeDocument/2006/relationships" name="6 Calendar and handoff" sheetId="7" state="visible" r:id="rId7"/>
    <sheet xmlns:r="http://schemas.openxmlformats.org/officeDocument/2006/relationships" name="7 Standing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;(#,##0)"/>
  </numFmts>
  <fonts count="10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color rgb="00FFFFFF"/>
      <sz val="10"/>
    </font>
    <font>
      <name val="Arial"/>
      <b val="1"/>
      <color rgb="000E4749"/>
      <sz val="11"/>
    </font>
    <font>
      <name val="Arial"/>
      <b val="1"/>
      <sz val="10"/>
    </font>
    <font>
      <name val="Arial"/>
      <i val="1"/>
      <color rgb="0055606B"/>
      <sz val="10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FFFDF5"/>
      </patternFill>
    </fill>
    <fill>
      <patternFill patternType="solid">
        <fgColor rgb="00EEF3F4"/>
      </patternFill>
    </fill>
  </fills>
  <borders count="6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  <border>
      <left/>
      <right/>
      <top style="thin">
        <color rgb="00C9D6D9"/>
      </top>
      <bottom/>
      <diagonal/>
    </border>
    <border>
      <left/>
      <right style="thin">
        <color rgb="00C9D6D9"/>
      </right>
      <top style="thin">
        <color rgb="00C9D6D9"/>
      </top>
      <bottom/>
      <diagonal/>
    </border>
    <border>
      <left/>
      <right/>
      <top style="thin">
        <color rgb="00C9D6D9"/>
      </top>
      <bottom style="thin">
        <color rgb="00C9D6D9"/>
      </bottom>
      <diagonal/>
    </border>
    <border>
      <left/>
      <right style="thin">
        <color rgb="00C9D6D9"/>
      </right>
      <top style="thin">
        <color rgb="00C9D6D9"/>
      </top>
      <bottom style="thin">
        <color rgb="00C9D6D9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164" fontId="5" fillId="3" borderId="1" applyAlignment="1" pivotButton="0" quotePrefix="0" xfId="0">
      <alignment vertical="top" wrapText="1"/>
    </xf>
    <xf numFmtId="0" fontId="7" fillId="3" borderId="1" applyAlignment="1" pivotButton="0" quotePrefix="0" xfId="0">
      <alignment horizontal="center" vertical="top"/>
    </xf>
    <xf numFmtId="0" fontId="8" fillId="0" borderId="0" applyAlignment="1" pivotButton="0" quotePrefix="0" xfId="0">
      <alignment vertical="top"/>
    </xf>
    <xf numFmtId="0" fontId="7" fillId="0" borderId="1" applyAlignment="1" pivotButton="0" quotePrefix="0" xfId="0">
      <alignment horizontal="center" vertical="top"/>
    </xf>
    <xf numFmtId="0" fontId="9" fillId="4" borderId="1" applyAlignment="1" pivotButton="0" quotePrefix="0" xfId="0">
      <alignment vertical="top" wrapText="1"/>
    </xf>
    <xf numFmtId="164" fontId="9" fillId="4" borderId="1" applyAlignment="1" pivotButton="0" quotePrefix="0" xfId="0">
      <alignment horizontal="center" vertical="top"/>
    </xf>
    <xf numFmtId="0" fontId="7" fillId="4" borderId="1" applyAlignment="1" pivotButton="0" quotePrefix="0" xfId="0">
      <alignment horizontal="center" vertical="top"/>
    </xf>
    <xf numFmtId="0" fontId="4" fillId="0" borderId="0" applyAlignment="1" pivotButton="0" quotePrefix="0" xfId="0">
      <alignment vertical="top"/>
    </xf>
    <xf numFmtId="0" fontId="5" fillId="3" borderId="1" applyAlignment="1" pivotButton="0" quotePrefix="0" xfId="0">
      <alignment vertical="top"/>
    </xf>
    <xf numFmtId="0" fontId="0" fillId="0" borderId="4" pivotButton="0" quotePrefix="0" xfId="0"/>
    <xf numFmtId="0" fontId="0" fillId="0" borderId="5" pivotButton="0" quotePrefix="0" xfId="0"/>
    <xf numFmtId="165" fontId="9" fillId="4" borderId="1" applyAlignment="1" pivotButton="0" quotePrefix="0" xfId="0">
      <alignment horizontal="center" vertical="top"/>
    </xf>
    <xf numFmtId="165" fontId="5" fillId="3" borderId="1" applyAlignment="1" pivotButton="0" quotePrefix="0" xfId="0">
      <alignment vertical="top" wrapText="1"/>
    </xf>
    <xf numFmtId="165" fontId="7" fillId="0" borderId="1" applyAlignment="1" pivotButton="0" quotePrefix="0" xfId="0">
      <alignment horizontal="center" vertical="top"/>
    </xf>
    <xf numFmtId="0" fontId="8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2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The Case for Support Architecture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52" customHeight="1">
      <c r="A9" s="6" t="inlineStr">
        <is>
          <t>Fund development held as a capability rather than as a writing task. Sheet 1 is the component library. Sheet 2 is the evidence register. Sheet 3 is the go / no-go scorecard, applied before anyone writes. Sheet 4 is the prospect register. Sheet 5 is attachment currency. Sheet 6 is the submission calendar with the four sign-offs. Sheet 7 reads from all of them.</t>
        </is>
      </c>
    </row>
    <row r="11">
      <c r="A11" s="5" t="inlineStr">
        <is>
          <t>The discipline that makes it work</t>
        </is>
      </c>
    </row>
    <row r="13" ht="26" customHeight="1">
      <c r="A13" s="6" t="inlineStr">
        <is>
          <t>The review date, not the writing. A component library nobody refreshes becomes a library of statements that were true once — and those are worse than no library, because they get submitted.</t>
        </is>
      </c>
    </row>
    <row r="15">
      <c r="A15" s="5" t="inlineStr">
        <is>
          <t>The rule on sheet 2</t>
        </is>
      </c>
    </row>
    <row r="17" ht="26" customHeight="1">
      <c r="A17" s="6" t="inlineStr">
        <is>
          <t>A claim with no source does not go in the case. Not later — out, until it has one. Every claim carries the date it was verified and an expiry appropriate to the kind of claim it is.</t>
        </is>
      </c>
    </row>
    <row r="19">
      <c r="A19" s="5" t="inlineStr">
        <is>
          <t>About the shaded rows</t>
        </is>
      </c>
    </row>
    <row r="21" ht="26" customHeight="1">
      <c r="A21" s="6" t="inlineStr">
        <is>
          <t>Every shaded italic row is an invented illustration. Delete it before use. No figure in this workbook came from a real organization or a real funder.</t>
        </is>
      </c>
    </row>
    <row r="23">
      <c r="A23" s="5" t="inlineStr">
        <is>
          <t>What this is not</t>
        </is>
      </c>
    </row>
    <row r="25" ht="39" customHeight="1">
      <c r="A25" s="6" t="inlineStr">
        <is>
          <t>Not a proposal, and not a substitute for someone who knows the organization writing the components. Not advice on charitable-solicitation registration, professional-fundraiser licensing, or the tax treatment of any gift — those belong to your own counsel.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4" customWidth="1" min="1" max="1"/>
    <col width="14" customWidth="1" min="2" max="2"/>
    <col width="30" customWidth="1" min="3" max="3"/>
    <col width="22" customWidth="1" min="4" max="4"/>
    <col width="18" customWidth="1" min="5" max="5"/>
    <col width="18" customWidth="1" min="6" max="6"/>
    <col width="20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CASE COMPONENTS</t>
        </is>
      </c>
    </row>
    <row r="3" ht="22" customHeight="1">
      <c r="A3" s="3" t="inlineStr">
        <is>
          <t>The component library</t>
        </is>
      </c>
    </row>
    <row r="4" ht="30" customHeight="1">
      <c r="A4" s="4" t="inlineStr">
        <is>
          <t>Write once, adapt per funder. Each component has an owner, a word budget, and a review date. The review date is what keeps the library from becoming a set of things that were true once.</t>
        </is>
      </c>
    </row>
    <row r="6" ht="30" customHeight="1">
      <c r="A6" s="7" t="inlineStr">
        <is>
          <t>Component</t>
        </is>
      </c>
      <c r="B6" s="7" t="inlineStr">
        <is>
          <t>Word budget</t>
        </is>
      </c>
      <c r="C6" s="7" t="inlineStr">
        <is>
          <t>Review cadence</t>
        </is>
      </c>
      <c r="D6" s="7" t="inlineStr">
        <is>
          <t>Owner</t>
        </is>
      </c>
      <c r="E6" s="7" t="inlineStr">
        <is>
          <t>Last reviewed</t>
        </is>
      </c>
      <c r="F6" s="7" t="inlineStr">
        <is>
          <t>Next review due</t>
        </is>
      </c>
      <c r="G6" s="7" t="inlineStr">
        <is>
          <t>Status</t>
        </is>
      </c>
    </row>
    <row r="7" ht="22" customHeight="1">
      <c r="A7" s="8" t="inlineStr">
        <is>
          <t>Organizational overview and standing</t>
        </is>
      </c>
      <c r="B7" s="8" t="inlineStr">
        <is>
          <t>150-300</t>
        </is>
      </c>
      <c r="C7" s="8" t="inlineStr">
        <is>
          <t>Annually</t>
        </is>
      </c>
      <c r="D7" s="9" t="n"/>
      <c r="E7" s="10" t="n"/>
      <c r="F7" s="10" t="n"/>
      <c r="G7" s="11">
        <f>IF($A7="","",IF($E7="","Never reviewed",IF($F7="","No date set",IF($F7&lt;TODAY(),"OUT OF DATE","Current"))))</f>
        <v/>
      </c>
    </row>
    <row r="8" ht="22" customHeight="1">
      <c r="A8" s="8" t="inlineStr">
        <is>
          <t>The problem, in the population's terms</t>
        </is>
      </c>
      <c r="B8" s="8" t="inlineStr">
        <is>
          <t>200-400</t>
        </is>
      </c>
      <c r="C8" s="8" t="inlineStr">
        <is>
          <t>Annually, or when the data changes</t>
        </is>
      </c>
      <c r="D8" s="9" t="n"/>
      <c r="E8" s="10" t="n"/>
      <c r="F8" s="10" t="n"/>
      <c r="G8" s="11">
        <f>IF($A8="","",IF($E8="","Never reviewed",IF($F8="","No date set",IF($F8&lt;TODAY(),"OUT OF DATE","Current"))))</f>
        <v/>
      </c>
    </row>
    <row r="9" ht="22" customHeight="1">
      <c r="A9" s="8" t="inlineStr">
        <is>
          <t>Why it persists — the mechanism</t>
        </is>
      </c>
      <c r="B9" s="8" t="inlineStr">
        <is>
          <t>150-250</t>
        </is>
      </c>
      <c r="C9" s="8" t="inlineStr">
        <is>
          <t>Annually</t>
        </is>
      </c>
      <c r="D9" s="9" t="n"/>
      <c r="E9" s="10" t="n"/>
      <c r="F9" s="10" t="n"/>
      <c r="G9" s="11">
        <f>IF($A9="","",IF($E9="","Never reviewed",IF($F9="","No date set",IF($F9&lt;TODAY(),"OUT OF DATE","Current"))))</f>
        <v/>
      </c>
    </row>
    <row r="10" ht="22" customHeight="1">
      <c r="A10" s="8" t="inlineStr">
        <is>
          <t>Service model description, per program</t>
        </is>
      </c>
      <c r="B10" s="8" t="inlineStr">
        <is>
          <t>300-600</t>
        </is>
      </c>
      <c r="C10" s="8" t="inlineStr">
        <is>
          <t>When the model changes</t>
        </is>
      </c>
      <c r="D10" s="9" t="n"/>
      <c r="E10" s="10" t="n"/>
      <c r="F10" s="10" t="n"/>
      <c r="G10" s="11">
        <f>IF($A10="","",IF($E10="","Never reviewed",IF($F10="","No date set",IF($F10&lt;TODAY(),"OUT OF DATE","Current"))))</f>
        <v/>
      </c>
    </row>
    <row r="11" ht="22" customHeight="1">
      <c r="A11" s="8" t="inlineStr">
        <is>
          <t>Theory of change in prose</t>
        </is>
      </c>
      <c r="B11" s="8" t="inlineStr">
        <is>
          <t>150-300</t>
        </is>
      </c>
      <c r="C11" s="8" t="inlineStr">
        <is>
          <t>When the logic model changes</t>
        </is>
      </c>
      <c r="D11" s="9" t="n"/>
      <c r="E11" s="10" t="n"/>
      <c r="F11" s="10" t="n"/>
      <c r="G11" s="11">
        <f>IF($A11="","",IF($E11="","Never reviewed",IF($F11="","No date set",IF($F11&lt;TODAY(),"OUT OF DATE","Current"))))</f>
        <v/>
      </c>
    </row>
    <row r="12" ht="22" customHeight="1">
      <c r="A12" s="8" t="inlineStr">
        <is>
          <t>Measurement and evidence approach</t>
        </is>
      </c>
      <c r="B12" s="8" t="inlineStr">
        <is>
          <t>200-350</t>
        </is>
      </c>
      <c r="C12" s="8" t="inlineStr">
        <is>
          <t>When indicators are revised</t>
        </is>
      </c>
      <c r="D12" s="9" t="n"/>
      <c r="E12" s="10" t="n"/>
      <c r="F12" s="10" t="n"/>
      <c r="G12" s="11">
        <f>IF($A12="","",IF($E12="","Never reviewed",IF($F12="","No date set",IF($F12&lt;TODAY(),"OUT OF DATE","Current"))))</f>
        <v/>
      </c>
    </row>
    <row r="13" ht="22" customHeight="1">
      <c r="A13" s="8" t="inlineStr">
        <is>
          <t>Capability, track record, and partnerships</t>
        </is>
      </c>
      <c r="B13" s="8" t="inlineStr">
        <is>
          <t>200-400</t>
        </is>
      </c>
      <c r="C13" s="8" t="inlineStr">
        <is>
          <t>Annually</t>
        </is>
      </c>
      <c r="D13" s="9" t="n"/>
      <c r="E13" s="10" t="n"/>
      <c r="F13" s="10" t="n"/>
      <c r="G13" s="11">
        <f>IF($A13="","",IF($E13="","Never reviewed",IF($F13="","No date set",IF($F13&lt;TODAY(),"OUT OF DATE","Current"))))</f>
        <v/>
      </c>
    </row>
    <row r="14" ht="22" customHeight="1">
      <c r="A14" s="8" t="inlineStr">
        <is>
          <t>Sustainability and what continues</t>
        </is>
      </c>
      <c r="B14" s="8" t="inlineStr">
        <is>
          <t>150-300</t>
        </is>
      </c>
      <c r="C14" s="8" t="inlineStr">
        <is>
          <t>Annually</t>
        </is>
      </c>
      <c r="D14" s="9" t="n"/>
      <c r="E14" s="10" t="n"/>
      <c r="F14" s="10" t="n"/>
      <c r="G14" s="11">
        <f>IF($A14="","",IF($E14="","Never reviewed",IF($F14="","No date set",IF($F14&lt;TODAY(),"OUT OF DATE","Current"))))</f>
        <v/>
      </c>
    </row>
    <row r="15" ht="22" customHeight="1">
      <c r="A15" s="8" t="inlineStr">
        <is>
          <t>Governance, leadership, and staffing</t>
        </is>
      </c>
      <c r="B15" s="8" t="inlineStr">
        <is>
          <t>150-250</t>
        </is>
      </c>
      <c r="C15" s="8" t="inlineStr">
        <is>
          <t>On any leadership change</t>
        </is>
      </c>
      <c r="D15" s="9" t="n"/>
      <c r="E15" s="10" t="n"/>
      <c r="F15" s="10" t="n"/>
      <c r="G15" s="11">
        <f>IF($A15="","",IF($E15="","Never reviewed",IF($F15="","No date set",IF($F15&lt;TODAY(),"OUT OF DATE","Current"))))</f>
        <v/>
      </c>
    </row>
    <row r="16" ht="22" customHeight="1">
      <c r="A16" s="8" t="inlineStr">
        <is>
          <t>Equity, access, and language approach</t>
        </is>
      </c>
      <c r="B16" s="8" t="inlineStr">
        <is>
          <t>150-300</t>
        </is>
      </c>
      <c r="C16" s="8" t="inlineStr">
        <is>
          <t>Annually</t>
        </is>
      </c>
      <c r="D16" s="9" t="n"/>
      <c r="E16" s="10" t="n"/>
      <c r="F16" s="10" t="n"/>
      <c r="G16" s="11">
        <f>IF($A16="","",IF($E16="","Never reviewed",IF($F16="","No date set",IF($F16&lt;TODAY(),"OUT OF DATE","Current"))))</f>
        <v/>
      </c>
    </row>
    <row r="17" ht="22" customHeight="1">
      <c r="A17" s="9" t="n"/>
      <c r="B17" s="9" t="n"/>
      <c r="C17" s="9" t="n"/>
      <c r="D17" s="9" t="n"/>
      <c r="E17" s="10" t="n"/>
      <c r="F17" s="10" t="n"/>
      <c r="G17" s="11">
        <f>IF($A17="","",IF($E17="","Never reviewed",IF($F17="","No date set",IF($F17&lt;TODAY(),"OUT OF DATE","Current"))))</f>
        <v/>
      </c>
    </row>
    <row r="18" ht="22" customHeight="1">
      <c r="A18" s="9" t="n"/>
      <c r="B18" s="9" t="n"/>
      <c r="C18" s="9" t="n"/>
      <c r="D18" s="9" t="n"/>
      <c r="E18" s="10" t="n"/>
      <c r="F18" s="10" t="n"/>
      <c r="G18" s="11">
        <f>IF($A18="","",IF($E18="","Never reviewed",IF($F18="","No date set",IF($F18&lt;TODAY(),"OUT OF DATE","Current"))))</f>
        <v/>
      </c>
    </row>
    <row r="19" ht="22" customHeight="1">
      <c r="A19" s="9" t="n"/>
      <c r="B19" s="9" t="n"/>
      <c r="C19" s="9" t="n"/>
      <c r="D19" s="9" t="n"/>
      <c r="E19" s="10" t="n"/>
      <c r="F19" s="10" t="n"/>
      <c r="G19" s="11">
        <f>IF($A19="","",IF($E19="","Never reviewed",IF($F19="","No date set",IF($F19&lt;TODAY(),"OUT OF DATE","Current"))))</f>
        <v/>
      </c>
    </row>
    <row r="20" ht="22" customHeight="1">
      <c r="A20" s="9" t="n"/>
      <c r="B20" s="9" t="n"/>
      <c r="C20" s="9" t="n"/>
      <c r="D20" s="9" t="n"/>
      <c r="E20" s="10" t="n"/>
      <c r="F20" s="10" t="n"/>
      <c r="G20" s="11">
        <f>IF($A20="","",IF($E20="","Never reviewed",IF($F20="","No date set",IF($F20&lt;TODAY(),"OUT OF DATE","Current"))))</f>
        <v/>
      </c>
    </row>
    <row r="21" ht="22" customHeight="1">
      <c r="A21" s="9" t="n"/>
      <c r="B21" s="9" t="n"/>
      <c r="C21" s="9" t="n"/>
      <c r="D21" s="9" t="n"/>
      <c r="E21" s="10" t="n"/>
      <c r="F21" s="10" t="n"/>
      <c r="G21" s="11">
        <f>IF($A21="","",IF($E21="","Never reviewed",IF($F21="","No date set",IF($F21&lt;TODAY(),"OUT OF DATE","Current"))))</f>
        <v/>
      </c>
    </row>
    <row r="22" ht="22" customHeight="1">
      <c r="A22" s="9" t="n"/>
      <c r="B22" s="9" t="n"/>
      <c r="C22" s="9" t="n"/>
      <c r="D22" s="9" t="n"/>
      <c r="E22" s="10" t="n"/>
      <c r="F22" s="10" t="n"/>
      <c r="G22" s="11">
        <f>IF($A22="","",IF($E22="","Never reviewed",IF($F22="","No date set",IF($F22&lt;TODAY(),"OUT OF DATE","Current"))))</f>
        <v/>
      </c>
    </row>
    <row r="24">
      <c r="A24" s="12" t="inlineStr">
        <is>
          <t>Components held</t>
        </is>
      </c>
      <c r="F24" s="13">
        <f>COUNTA($A$7:$A$22)</f>
        <v/>
      </c>
    </row>
    <row r="25">
      <c r="A25" s="12" t="inlineStr">
        <is>
          <t>Never reviewed</t>
        </is>
      </c>
      <c r="F25" s="13">
        <f>COUNTIFS($A$7:$A$22,"&lt;&gt;",$E$7:$E$22,"")</f>
        <v/>
      </c>
    </row>
    <row r="26">
      <c r="A26" s="12" t="inlineStr">
        <is>
          <t>With no owner</t>
        </is>
      </c>
      <c r="F26" s="13">
        <f>COUNTIFS($A$7:$A$22,"&lt;&gt;",$D$7:$D$22,"")</f>
        <v/>
      </c>
    </row>
    <row r="27">
      <c r="A27" s="12" t="inlineStr">
        <is>
          <t>OUT OF DATE</t>
        </is>
      </c>
      <c r="F27" s="13">
        <f>COUNTIF($G$7:$G$22,"OUT OF DATE")</f>
        <v/>
      </c>
    </row>
  </sheetData>
  <mergeCells count="8">
    <mergeCell ref="A1:G1"/>
    <mergeCell ref="A26:E26"/>
    <mergeCell ref="A24:E24"/>
    <mergeCell ref="A3:G3"/>
    <mergeCell ref="A25:E25"/>
    <mergeCell ref="A4:G4"/>
    <mergeCell ref="A2:G2"/>
    <mergeCell ref="A27:E27"/>
  </mergeCell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3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50" customWidth="1" min="1" max="1"/>
    <col width="14" customWidth="1" min="2" max="2"/>
    <col width="40" customWidth="1" min="3" max="3"/>
    <col width="22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EVIDENCE REGISTER</t>
        </is>
      </c>
    </row>
    <row r="3" ht="22" customHeight="1">
      <c r="A3" s="3" t="inlineStr">
        <is>
          <t>Every claim, and where it comes from</t>
        </is>
      </c>
    </row>
    <row r="4" ht="30" customHeight="1">
      <c r="A4" s="4" t="inlineStr">
        <is>
          <t>The error this prevents is not exaggeration but decay: a number that was accurate when written, is now three years old, and is still being submitted.</t>
        </is>
      </c>
    </row>
    <row r="6" ht="30" customHeight="1">
      <c r="A6" s="7" t="inlineStr">
        <is>
          <t>The claim as it appears in the case</t>
        </is>
      </c>
      <c r="B6" s="7" t="inlineStr">
        <is>
          <t>Kind</t>
        </is>
      </c>
      <c r="C6" s="7" t="inlineStr">
        <is>
          <t>Source — system, field, report, or citation</t>
        </is>
      </c>
      <c r="D6" s="7" t="inlineStr">
        <is>
          <t>Verified by</t>
        </is>
      </c>
      <c r="E6" s="7" t="inlineStr">
        <is>
          <t>Verified on</t>
        </is>
      </c>
      <c r="F6" s="7" t="inlineStr">
        <is>
          <t>Expires</t>
        </is>
      </c>
      <c r="G6" s="7" t="inlineStr">
        <is>
          <t>Status</t>
        </is>
      </c>
    </row>
    <row r="7" ht="26" customHeight="1">
      <c r="A7" s="14" t="inlineStr">
        <is>
          <t>We serve families across four counties in the Inland region</t>
        </is>
      </c>
      <c r="B7" s="14" t="inlineStr">
        <is>
          <t>Our own</t>
        </is>
      </c>
      <c r="C7" s="14" t="inlineStr">
        <is>
          <t>Case system, service location field, FY report</t>
        </is>
      </c>
      <c r="D7" s="14" t="inlineStr">
        <is>
          <t>M. Okafor</t>
        </is>
      </c>
      <c r="E7" s="15" t="n"/>
      <c r="F7" s="15" t="n"/>
      <c r="G7" s="16">
        <f>IF($A7="","",IF($C7="","NO SOURCE",IF($F7="","No expiry set",IF($F7&lt;TODAY(),"EXPIRED","Current"))))</f>
        <v/>
      </c>
    </row>
    <row r="8" ht="26" customHeight="1">
      <c r="A8" s="9" t="n"/>
      <c r="B8" s="9" t="n"/>
      <c r="C8" s="9" t="n"/>
      <c r="D8" s="9" t="n"/>
      <c r="E8" s="10" t="n"/>
      <c r="F8" s="10" t="n"/>
      <c r="G8" s="11">
        <f>IF($A8="","",IF($C8="","NO SOURCE",IF($F8="","No expiry set",IF($F8&lt;TODAY(),"EXPIRED","Current"))))</f>
        <v/>
      </c>
    </row>
    <row r="9" ht="26" customHeight="1">
      <c r="A9" s="9" t="n"/>
      <c r="B9" s="9" t="n"/>
      <c r="C9" s="9" t="n"/>
      <c r="D9" s="9" t="n"/>
      <c r="E9" s="10" t="n"/>
      <c r="F9" s="10" t="n"/>
      <c r="G9" s="11">
        <f>IF($A9="","",IF($C9="","NO SOURCE",IF($F9="","No expiry set",IF($F9&lt;TODAY(),"EXPIRED","Current"))))</f>
        <v/>
      </c>
    </row>
    <row r="10" ht="26" customHeight="1">
      <c r="A10" s="9" t="n"/>
      <c r="B10" s="9" t="n"/>
      <c r="C10" s="9" t="n"/>
      <c r="D10" s="9" t="n"/>
      <c r="E10" s="10" t="n"/>
      <c r="F10" s="10" t="n"/>
      <c r="G10" s="11">
        <f>IF($A10="","",IF($C10="","NO SOURCE",IF($F10="","No expiry set",IF($F10&lt;TODAY(),"EXPIRED","Current"))))</f>
        <v/>
      </c>
    </row>
    <row r="11" ht="26" customHeight="1">
      <c r="A11" s="9" t="n"/>
      <c r="B11" s="9" t="n"/>
      <c r="C11" s="9" t="n"/>
      <c r="D11" s="9" t="n"/>
      <c r="E11" s="10" t="n"/>
      <c r="F11" s="10" t="n"/>
      <c r="G11" s="11">
        <f>IF($A11="","",IF($C11="","NO SOURCE",IF($F11="","No expiry set",IF($F11&lt;TODAY(),"EXPIRED","Current"))))</f>
        <v/>
      </c>
    </row>
    <row r="12" ht="26" customHeight="1">
      <c r="A12" s="9" t="n"/>
      <c r="B12" s="9" t="n"/>
      <c r="C12" s="9" t="n"/>
      <c r="D12" s="9" t="n"/>
      <c r="E12" s="10" t="n"/>
      <c r="F12" s="10" t="n"/>
      <c r="G12" s="11">
        <f>IF($A12="","",IF($C12="","NO SOURCE",IF($F12="","No expiry set",IF($F12&lt;TODAY(),"EXPIRED","Current"))))</f>
        <v/>
      </c>
    </row>
    <row r="13" ht="26" customHeight="1">
      <c r="A13" s="9" t="n"/>
      <c r="B13" s="9" t="n"/>
      <c r="C13" s="9" t="n"/>
      <c r="D13" s="9" t="n"/>
      <c r="E13" s="10" t="n"/>
      <c r="F13" s="10" t="n"/>
      <c r="G13" s="11">
        <f>IF($A13="","",IF($C13="","NO SOURCE",IF($F13="","No expiry set",IF($F13&lt;TODAY(),"EXPIRED","Current"))))</f>
        <v/>
      </c>
    </row>
    <row r="14" ht="26" customHeight="1">
      <c r="A14" s="9" t="n"/>
      <c r="B14" s="9" t="n"/>
      <c r="C14" s="9" t="n"/>
      <c r="D14" s="9" t="n"/>
      <c r="E14" s="10" t="n"/>
      <c r="F14" s="10" t="n"/>
      <c r="G14" s="11">
        <f>IF($A14="","",IF($C14="","NO SOURCE",IF($F14="","No expiry set",IF($F14&lt;TODAY(),"EXPIRED","Current"))))</f>
        <v/>
      </c>
    </row>
    <row r="15" ht="26" customHeight="1">
      <c r="A15" s="9" t="n"/>
      <c r="B15" s="9" t="n"/>
      <c r="C15" s="9" t="n"/>
      <c r="D15" s="9" t="n"/>
      <c r="E15" s="10" t="n"/>
      <c r="F15" s="10" t="n"/>
      <c r="G15" s="11">
        <f>IF($A15="","",IF($C15="","NO SOURCE",IF($F15="","No expiry set",IF($F15&lt;TODAY(),"EXPIRED","Current"))))</f>
        <v/>
      </c>
    </row>
    <row r="16" ht="26" customHeight="1">
      <c r="A16" s="9" t="n"/>
      <c r="B16" s="9" t="n"/>
      <c r="C16" s="9" t="n"/>
      <c r="D16" s="9" t="n"/>
      <c r="E16" s="10" t="n"/>
      <c r="F16" s="10" t="n"/>
      <c r="G16" s="11">
        <f>IF($A16="","",IF($C16="","NO SOURCE",IF($F16="","No expiry set",IF($F16&lt;TODAY(),"EXPIRED","Current"))))</f>
        <v/>
      </c>
    </row>
    <row r="17" ht="26" customHeight="1">
      <c r="A17" s="9" t="n"/>
      <c r="B17" s="9" t="n"/>
      <c r="C17" s="9" t="n"/>
      <c r="D17" s="9" t="n"/>
      <c r="E17" s="10" t="n"/>
      <c r="F17" s="10" t="n"/>
      <c r="G17" s="11">
        <f>IF($A17="","",IF($C17="","NO SOURCE",IF($F17="","No expiry set",IF($F17&lt;TODAY(),"EXPIRED","Current"))))</f>
        <v/>
      </c>
    </row>
    <row r="18" ht="26" customHeight="1">
      <c r="A18" s="9" t="n"/>
      <c r="B18" s="9" t="n"/>
      <c r="C18" s="9" t="n"/>
      <c r="D18" s="9" t="n"/>
      <c r="E18" s="10" t="n"/>
      <c r="F18" s="10" t="n"/>
      <c r="G18" s="11">
        <f>IF($A18="","",IF($C18="","NO SOURCE",IF($F18="","No expiry set",IF($F18&lt;TODAY(),"EXPIRED","Current"))))</f>
        <v/>
      </c>
    </row>
    <row r="19" ht="26" customHeight="1">
      <c r="A19" s="9" t="n"/>
      <c r="B19" s="9" t="n"/>
      <c r="C19" s="9" t="n"/>
      <c r="D19" s="9" t="n"/>
      <c r="E19" s="10" t="n"/>
      <c r="F19" s="10" t="n"/>
      <c r="G19" s="11">
        <f>IF($A19="","",IF($C19="","NO SOURCE",IF($F19="","No expiry set",IF($F19&lt;TODAY(),"EXPIRED","Current"))))</f>
        <v/>
      </c>
    </row>
    <row r="20" ht="26" customHeight="1">
      <c r="A20" s="9" t="n"/>
      <c r="B20" s="9" t="n"/>
      <c r="C20" s="9" t="n"/>
      <c r="D20" s="9" t="n"/>
      <c r="E20" s="10" t="n"/>
      <c r="F20" s="10" t="n"/>
      <c r="G20" s="11">
        <f>IF($A20="","",IF($C20="","NO SOURCE",IF($F20="","No expiry set",IF($F20&lt;TODAY(),"EXPIRED","Current"))))</f>
        <v/>
      </c>
    </row>
    <row r="21" ht="26" customHeight="1">
      <c r="A21" s="9" t="n"/>
      <c r="B21" s="9" t="n"/>
      <c r="C21" s="9" t="n"/>
      <c r="D21" s="9" t="n"/>
      <c r="E21" s="10" t="n"/>
      <c r="F21" s="10" t="n"/>
      <c r="G21" s="11">
        <f>IF($A21="","",IF($C21="","NO SOURCE",IF($F21="","No expiry set",IF($F21&lt;TODAY(),"EXPIRED","Current"))))</f>
        <v/>
      </c>
    </row>
    <row r="22" ht="26" customHeight="1">
      <c r="A22" s="9" t="n"/>
      <c r="B22" s="9" t="n"/>
      <c r="C22" s="9" t="n"/>
      <c r="D22" s="9" t="n"/>
      <c r="E22" s="10" t="n"/>
      <c r="F22" s="10" t="n"/>
      <c r="G22" s="11">
        <f>IF($A22="","",IF($C22="","NO SOURCE",IF($F22="","No expiry set",IF($F22&lt;TODAY(),"EXPIRED","Current"))))</f>
        <v/>
      </c>
    </row>
    <row r="23" ht="26" customHeight="1">
      <c r="A23" s="9" t="n"/>
      <c r="B23" s="9" t="n"/>
      <c r="C23" s="9" t="n"/>
      <c r="D23" s="9" t="n"/>
      <c r="E23" s="10" t="n"/>
      <c r="F23" s="10" t="n"/>
      <c r="G23" s="11">
        <f>IF($A23="","",IF($C23="","NO SOURCE",IF($F23="","No expiry set",IF($F23&lt;TODAY(),"EXPIRED","Current"))))</f>
        <v/>
      </c>
    </row>
    <row r="24" ht="26" customHeight="1">
      <c r="A24" s="9" t="n"/>
      <c r="B24" s="9" t="n"/>
      <c r="C24" s="9" t="n"/>
      <c r="D24" s="9" t="n"/>
      <c r="E24" s="10" t="n"/>
      <c r="F24" s="10" t="n"/>
      <c r="G24" s="11">
        <f>IF($A24="","",IF($C24="","NO SOURCE",IF($F24="","No expiry set",IF($F24&lt;TODAY(),"EXPIRED","Current"))))</f>
        <v/>
      </c>
    </row>
    <row r="25" ht="26" customHeight="1">
      <c r="A25" s="9" t="n"/>
      <c r="B25" s="9" t="n"/>
      <c r="C25" s="9" t="n"/>
      <c r="D25" s="9" t="n"/>
      <c r="E25" s="10" t="n"/>
      <c r="F25" s="10" t="n"/>
      <c r="G25" s="11">
        <f>IF($A25="","",IF($C25="","NO SOURCE",IF($F25="","No expiry set",IF($F25&lt;TODAY(),"EXPIRED","Current"))))</f>
        <v/>
      </c>
    </row>
    <row r="27">
      <c r="A27" s="17" t="inlineStr">
        <is>
          <t>Delete this row before use — invented illustration</t>
        </is>
      </c>
    </row>
    <row r="29">
      <c r="A29" s="12" t="inlineStr">
        <is>
          <t>Claims registered</t>
        </is>
      </c>
      <c r="F29" s="13">
        <f>COUNTA($A$7:$A$25)</f>
        <v/>
      </c>
    </row>
    <row r="30">
      <c r="A30" s="12" t="inlineStr">
        <is>
          <t>CLAIMS WITH NO SOURCE — remove from the case</t>
        </is>
      </c>
      <c r="F30" s="13">
        <f>COUNTIF($G$7:$G$25,"NO SOURCE")</f>
        <v/>
      </c>
    </row>
    <row r="31">
      <c r="A31" s="12" t="inlineStr">
        <is>
          <t>EXPIRED</t>
        </is>
      </c>
      <c r="F31" s="13">
        <f>COUNTIF($G$7:$G$25,"EXPIRED")</f>
        <v/>
      </c>
    </row>
    <row r="32">
      <c r="A32" s="12" t="inlineStr">
        <is>
          <t>No expiry set</t>
        </is>
      </c>
      <c r="F32" s="13">
        <f>COUNTIF($G$7:$G$25,"No expiry set")</f>
        <v/>
      </c>
    </row>
    <row r="33">
      <c r="A33" s="12" t="inlineStr">
        <is>
          <t>Claims about our own performance</t>
        </is>
      </c>
      <c r="F33" s="13">
        <f>COUNTIF($B$7:$B$25,"Our own")</f>
        <v/>
      </c>
    </row>
  </sheetData>
  <mergeCells count="10">
    <mergeCell ref="A30:E30"/>
    <mergeCell ref="A29:E29"/>
    <mergeCell ref="A1:G1"/>
    <mergeCell ref="A27:G27"/>
    <mergeCell ref="A3:G3"/>
    <mergeCell ref="A4:G4"/>
    <mergeCell ref="A33:E33"/>
    <mergeCell ref="A2:G2"/>
    <mergeCell ref="A32:E32"/>
    <mergeCell ref="A31:E31"/>
  </mergeCells>
  <dataValidations count="1">
    <dataValidation sqref="B7:B25" showDropDown="0" showInputMessage="0" showErrorMessage="1" allowBlank="1" type="list">
      <formula1>"Our own,Sector,Population,Partner,Regulatory"</formula1>
    </dataValidation>
  </dataValidations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2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6" customWidth="1" min="1" max="1"/>
    <col width="56" customWidth="1" min="2" max="2"/>
    <col width="12" customWidth="1" min="3" max="3"/>
    <col width="12" customWidth="1" min="4" max="4"/>
    <col width="14" customWidth="1" min="5" max="5"/>
    <col width="40" customWidth="1" min="6" max="6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GO / NO-GO STANDARD</t>
        </is>
      </c>
    </row>
    <row r="3" ht="22" customHeight="1">
      <c r="A3" s="3" t="inlineStr">
        <is>
          <t>Applied before anyone writes anything</t>
        </is>
      </c>
    </row>
    <row r="4" ht="30" customHeight="1">
      <c r="A4" s="4" t="inlineStr">
        <is>
          <t>Score each criterion 0 to 3. The weight reflects how much the criterion should decide. The recommendation is advisory — overrule it if you must, but record the reason, because the pattern over a year is the useful finding.</t>
        </is>
      </c>
    </row>
    <row r="5">
      <c r="A5" s="5" t="inlineStr">
        <is>
          <t>Opportunity</t>
        </is>
      </c>
      <c r="B5" s="18" t="n"/>
      <c r="C5" s="19" t="n"/>
      <c r="D5" s="19" t="n"/>
      <c r="E5" s="19" t="n"/>
      <c r="F5" s="20" t="n"/>
    </row>
    <row r="6" ht="30" customHeight="1">
      <c r="A6" s="7" t="inlineStr">
        <is>
          <t>Criterion</t>
        </is>
      </c>
      <c r="B6" s="7" t="inlineStr">
        <is>
          <t>The question</t>
        </is>
      </c>
      <c r="C6" s="7" t="inlineStr">
        <is>
          <t>Weight</t>
        </is>
      </c>
      <c r="D6" s="7" t="inlineStr">
        <is>
          <t>Score 0-3</t>
        </is>
      </c>
      <c r="E6" s="7" t="inlineStr">
        <is>
          <t>Weighted</t>
        </is>
      </c>
      <c r="F6" s="7" t="inlineStr">
        <is>
          <t>Note</t>
        </is>
      </c>
    </row>
    <row r="7" ht="30" customHeight="1">
      <c r="A7" s="8" t="inlineStr">
        <is>
          <t>Programmatic fit</t>
        </is>
      </c>
      <c r="B7" s="8" t="inlineStr">
        <is>
          <t>Does this fund work we would do anyway, at a scale we intend?</t>
        </is>
      </c>
      <c r="C7" s="8" t="n">
        <v>3</v>
      </c>
      <c r="D7" s="9" t="n"/>
      <c r="E7" s="11">
        <f>IF($D7="","",$C7*$D7)</f>
        <v/>
      </c>
      <c r="F7" s="9" t="n"/>
    </row>
    <row r="8" ht="30" customHeight="1">
      <c r="A8" s="8" t="inlineStr">
        <is>
          <t>Delivery capacity</t>
        </is>
      </c>
      <c r="B8" s="8" t="inlineStr">
        <is>
          <t>Could we staff, supervise, document and evidence this, on their timeline?</t>
        </is>
      </c>
      <c r="C8" s="8" t="n">
        <v>3</v>
      </c>
      <c r="D8" s="9" t="n"/>
      <c r="E8" s="11">
        <f>IF($D8="","",$C8*$D8)</f>
        <v/>
      </c>
      <c r="F8" s="9" t="n"/>
    </row>
    <row r="9" ht="30" customHeight="1">
      <c r="A9" s="8" t="inlineStr">
        <is>
          <t>True cost against the award</t>
        </is>
      </c>
      <c r="B9" s="8" t="inlineStr">
        <is>
          <t>Does the award cover real cost, including the overhead it consumes?</t>
        </is>
      </c>
      <c r="C9" s="8" t="n">
        <v>3</v>
      </c>
      <c r="D9" s="9" t="n"/>
      <c r="E9" s="11">
        <f>IF($D9="","",$C9*$D9)</f>
        <v/>
      </c>
      <c r="F9" s="9" t="n"/>
    </row>
    <row r="10" ht="30" customHeight="1">
      <c r="A10" s="8" t="inlineStr">
        <is>
          <t>Compliance load</t>
        </is>
      </c>
      <c r="B10" s="8" t="inlineStr">
        <is>
          <t>Can we meet what this obliges us to do, report, and retain?</t>
        </is>
      </c>
      <c r="C10" s="8" t="n">
        <v>2</v>
      </c>
      <c r="D10" s="9" t="n"/>
      <c r="E10" s="11">
        <f>IF($D10="","",$C10*$D10)</f>
        <v/>
      </c>
      <c r="F10" s="9" t="n"/>
    </row>
    <row r="11" ht="30" customHeight="1">
      <c r="A11" s="8" t="inlineStr">
        <is>
          <t>Relationship and standing</t>
        </is>
      </c>
      <c r="B11" s="8" t="inlineStr">
        <is>
          <t>Do we have standing with this funder, or a credible path to it?</t>
        </is>
      </c>
      <c r="C11" s="8" t="n">
        <v>1</v>
      </c>
      <c r="D11" s="9" t="n"/>
      <c r="E11" s="11">
        <f>IF($D11="","",$C11*$D11)</f>
        <v/>
      </c>
      <c r="F11" s="9" t="n"/>
    </row>
    <row r="12" ht="30" customHeight="1">
      <c r="A12" s="8" t="inlineStr">
        <is>
          <t>Opportunity cost</t>
        </is>
      </c>
      <c r="B12" s="8" t="inlineStr">
        <is>
          <t>What does the staff time spent here not get spent on?</t>
        </is>
      </c>
      <c r="C12" s="8" t="n">
        <v>2</v>
      </c>
      <c r="D12" s="9" t="n"/>
      <c r="E12" s="11">
        <f>IF($D12="","",$C12*$D12)</f>
        <v/>
      </c>
      <c r="F12" s="9" t="n"/>
    </row>
    <row r="13" ht="30" customHeight="1">
      <c r="A13" s="8" t="inlineStr">
        <is>
          <t>Probability, honestly</t>
        </is>
      </c>
      <c r="B13" s="8" t="inlineStr">
        <is>
          <t>What do we think the odds are, and on what basis?</t>
        </is>
      </c>
      <c r="C13" s="8" t="n">
        <v>1</v>
      </c>
      <c r="D13" s="9" t="n"/>
      <c r="E13" s="11">
        <f>IF($D13="","",$C13*$D13)</f>
        <v/>
      </c>
      <c r="F13" s="9" t="n"/>
    </row>
    <row r="15">
      <c r="A15" s="12" t="inlineStr">
        <is>
          <t>Weighted score</t>
        </is>
      </c>
      <c r="D15" s="13">
        <f>SUM($E$7:$E$13)</f>
        <v/>
      </c>
    </row>
    <row r="16">
      <c r="A16" s="12" t="inlineStr">
        <is>
          <t>Maximum possible</t>
        </is>
      </c>
      <c r="D16" s="13">
        <f>SUM($C$7:$C$13)*3</f>
        <v/>
      </c>
    </row>
    <row r="17">
      <c r="A17" s="12" t="inlineStr">
        <is>
          <t>Any criterion scored 0</t>
        </is>
      </c>
      <c r="D17" s="13">
        <f>COUNTIF($D$7:$D$13,0)</f>
        <v/>
      </c>
    </row>
    <row r="18">
      <c r="A18" s="12" t="inlineStr">
        <is>
          <t>RECOMMENDATION</t>
        </is>
      </c>
      <c r="D18" s="13">
        <f>IF(COUNT($D$7:$D$13)&lt;7,"Not fully scored",IF($D$17&gt;0,"NO-GO — a zero on any criterion",IF($D$15/$D$16&gt;=0.7,"GO",IF($D$15/$D$16&gt;=0.5,"GO ONLY WITH A NAMED FIX","NO-GO"))))</f>
        <v/>
      </c>
      <c r="E18" s="19" t="n"/>
      <c r="F18" s="20" t="n"/>
    </row>
    <row r="20">
      <c r="A20" s="5" t="inlineStr">
        <is>
          <t>If overruled, the reason</t>
        </is>
      </c>
      <c r="B20" s="18" t="n"/>
      <c r="C20" s="19" t="n"/>
      <c r="D20" s="19" t="n"/>
      <c r="E20" s="19" t="n"/>
      <c r="F20" s="20" t="n"/>
    </row>
    <row r="21">
      <c r="A21" s="5" t="inlineStr">
        <is>
          <t>Recorded by, and date</t>
        </is>
      </c>
      <c r="B21" s="18" t="n"/>
      <c r="C21" s="19" t="n"/>
      <c r="D21" s="19" t="n"/>
      <c r="E21" s="19" t="n"/>
      <c r="F21" s="20" t="n"/>
    </row>
  </sheetData>
  <mergeCells count="12">
    <mergeCell ref="B21:F21"/>
    <mergeCell ref="A2:F2"/>
    <mergeCell ref="B20:F20"/>
    <mergeCell ref="A1:F1"/>
    <mergeCell ref="B5:F5"/>
    <mergeCell ref="A17:C17"/>
    <mergeCell ref="A18:C18"/>
    <mergeCell ref="D18:F18"/>
    <mergeCell ref="A4:F4"/>
    <mergeCell ref="A3:F3"/>
    <mergeCell ref="A16:C16"/>
    <mergeCell ref="A15:C15"/>
  </mergeCells>
  <pageMargins left="0.4" right="0.4" top="0.5" bottom="0.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6" customWidth="1" min="3" max="3"/>
    <col width="18" customWidth="1" min="4" max="4"/>
    <col width="18" customWidth="1" min="5" max="5"/>
    <col width="18" customWidth="1" min="6" max="6"/>
    <col width="34" customWidth="1" min="7" max="7"/>
    <col width="16" customWidth="1" min="8" max="8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PROSPECT REGISTER</t>
        </is>
      </c>
    </row>
    <row r="3" ht="22" customHeight="1">
      <c r="A3" s="3" t="inlineStr">
        <is>
          <t>Qualified on fit, not on availability</t>
        </is>
      </c>
    </row>
    <row r="4" ht="30" customHeight="1">
      <c r="A4" s="4" t="inlineStr">
        <is>
          <t>The organization that pursues what is open rather than what fits wins awards that cost more to deliver than they pay. Qualification is the step that prevents it.</t>
        </is>
      </c>
    </row>
    <row r="6" ht="30" customHeight="1">
      <c r="A6" s="7" t="inlineStr">
        <is>
          <t>Funder or opportunity</t>
        </is>
      </c>
      <c r="B6" s="7" t="inlineStr">
        <is>
          <t>Type</t>
        </is>
      </c>
      <c r="C6" s="7" t="inlineStr">
        <is>
          <t>Amount</t>
        </is>
      </c>
      <c r="D6" s="7" t="inlineStr">
        <is>
          <t>Deadline</t>
        </is>
      </c>
      <c r="E6" s="7" t="inlineStr">
        <is>
          <t>Stage</t>
        </is>
      </c>
      <c r="F6" s="7" t="inlineStr">
        <is>
          <t>Go / no-go done</t>
        </is>
      </c>
      <c r="G6" s="7" t="inlineStr">
        <is>
          <t>What we would ask them to fund</t>
        </is>
      </c>
      <c r="H6" s="7" t="inlineStr">
        <is>
          <t>Owner</t>
        </is>
      </c>
    </row>
    <row r="7" ht="26" customHeight="1">
      <c r="A7" s="14" t="inlineStr">
        <is>
          <t>County innovation fund — cycle 3</t>
        </is>
      </c>
      <c r="B7" s="14" t="inlineStr">
        <is>
          <t>Government</t>
        </is>
      </c>
      <c r="C7" s="21" t="n">
        <v>250000</v>
      </c>
      <c r="D7" s="15" t="n"/>
      <c r="E7" s="14" t="inlineStr">
        <is>
          <t>Qualifying</t>
        </is>
      </c>
      <c r="F7" s="14" t="inlineStr">
        <is>
          <t>No</t>
        </is>
      </c>
      <c r="G7" s="14" t="inlineStr">
        <is>
          <t>The twelve-week in-home cycle, two cohorts</t>
        </is>
      </c>
      <c r="H7" s="14" t="inlineStr">
        <is>
          <t>E. Reyes</t>
        </is>
      </c>
    </row>
    <row r="8" ht="26" customHeight="1">
      <c r="A8" s="9" t="n"/>
      <c r="B8" s="9" t="n"/>
      <c r="C8" s="22" t="n"/>
      <c r="D8" s="10" t="n"/>
      <c r="E8" s="9" t="n"/>
      <c r="F8" s="9" t="n"/>
      <c r="G8" s="9" t="n"/>
      <c r="H8" s="9" t="n"/>
    </row>
    <row r="9" ht="26" customHeight="1">
      <c r="A9" s="9" t="n"/>
      <c r="B9" s="9" t="n"/>
      <c r="C9" s="22" t="n"/>
      <c r="D9" s="10" t="n"/>
      <c r="E9" s="9" t="n"/>
      <c r="F9" s="9" t="n"/>
      <c r="G9" s="9" t="n"/>
      <c r="H9" s="9" t="n"/>
    </row>
    <row r="10" ht="26" customHeight="1">
      <c r="A10" s="9" t="n"/>
      <c r="B10" s="9" t="n"/>
      <c r="C10" s="22" t="n"/>
      <c r="D10" s="10" t="n"/>
      <c r="E10" s="9" t="n"/>
      <c r="F10" s="9" t="n"/>
      <c r="G10" s="9" t="n"/>
      <c r="H10" s="9" t="n"/>
    </row>
    <row r="11" ht="26" customHeight="1">
      <c r="A11" s="9" t="n"/>
      <c r="B11" s="9" t="n"/>
      <c r="C11" s="22" t="n"/>
      <c r="D11" s="10" t="n"/>
      <c r="E11" s="9" t="n"/>
      <c r="F11" s="9" t="n"/>
      <c r="G11" s="9" t="n"/>
      <c r="H11" s="9" t="n"/>
    </row>
    <row r="12" ht="26" customHeight="1">
      <c r="A12" s="9" t="n"/>
      <c r="B12" s="9" t="n"/>
      <c r="C12" s="22" t="n"/>
      <c r="D12" s="10" t="n"/>
      <c r="E12" s="9" t="n"/>
      <c r="F12" s="9" t="n"/>
      <c r="G12" s="9" t="n"/>
      <c r="H12" s="9" t="n"/>
    </row>
    <row r="13" ht="26" customHeight="1">
      <c r="A13" s="9" t="n"/>
      <c r="B13" s="9" t="n"/>
      <c r="C13" s="22" t="n"/>
      <c r="D13" s="10" t="n"/>
      <c r="E13" s="9" t="n"/>
      <c r="F13" s="9" t="n"/>
      <c r="G13" s="9" t="n"/>
      <c r="H13" s="9" t="n"/>
    </row>
    <row r="14" ht="26" customHeight="1">
      <c r="A14" s="9" t="n"/>
      <c r="B14" s="9" t="n"/>
      <c r="C14" s="22" t="n"/>
      <c r="D14" s="10" t="n"/>
      <c r="E14" s="9" t="n"/>
      <c r="F14" s="9" t="n"/>
      <c r="G14" s="9" t="n"/>
      <c r="H14" s="9" t="n"/>
    </row>
    <row r="15" ht="26" customHeight="1">
      <c r="A15" s="9" t="n"/>
      <c r="B15" s="9" t="n"/>
      <c r="C15" s="22" t="n"/>
      <c r="D15" s="10" t="n"/>
      <c r="E15" s="9" t="n"/>
      <c r="F15" s="9" t="n"/>
      <c r="G15" s="9" t="n"/>
      <c r="H15" s="9" t="n"/>
    </row>
    <row r="16" ht="26" customHeight="1">
      <c r="A16" s="9" t="n"/>
      <c r="B16" s="9" t="n"/>
      <c r="C16" s="22" t="n"/>
      <c r="D16" s="10" t="n"/>
      <c r="E16" s="9" t="n"/>
      <c r="F16" s="9" t="n"/>
      <c r="G16" s="9" t="n"/>
      <c r="H16" s="9" t="n"/>
    </row>
    <row r="17" ht="26" customHeight="1">
      <c r="A17" s="9" t="n"/>
      <c r="B17" s="9" t="n"/>
      <c r="C17" s="22" t="n"/>
      <c r="D17" s="10" t="n"/>
      <c r="E17" s="9" t="n"/>
      <c r="F17" s="9" t="n"/>
      <c r="G17" s="9" t="n"/>
      <c r="H17" s="9" t="n"/>
    </row>
    <row r="18" ht="26" customHeight="1">
      <c r="A18" s="9" t="n"/>
      <c r="B18" s="9" t="n"/>
      <c r="C18" s="22" t="n"/>
      <c r="D18" s="10" t="n"/>
      <c r="E18" s="9" t="n"/>
      <c r="F18" s="9" t="n"/>
      <c r="G18" s="9" t="n"/>
      <c r="H18" s="9" t="n"/>
    </row>
    <row r="19" ht="26" customHeight="1">
      <c r="A19" s="9" t="n"/>
      <c r="B19" s="9" t="n"/>
      <c r="C19" s="22" t="n"/>
      <c r="D19" s="10" t="n"/>
      <c r="E19" s="9" t="n"/>
      <c r="F19" s="9" t="n"/>
      <c r="G19" s="9" t="n"/>
      <c r="H19" s="9" t="n"/>
    </row>
    <row r="20" ht="26" customHeight="1">
      <c r="A20" s="9" t="n"/>
      <c r="B20" s="9" t="n"/>
      <c r="C20" s="22" t="n"/>
      <c r="D20" s="10" t="n"/>
      <c r="E20" s="9" t="n"/>
      <c r="F20" s="9" t="n"/>
      <c r="G20" s="9" t="n"/>
      <c r="H20" s="9" t="n"/>
    </row>
    <row r="21" ht="26" customHeight="1">
      <c r="A21" s="9" t="n"/>
      <c r="B21" s="9" t="n"/>
      <c r="C21" s="22" t="n"/>
      <c r="D21" s="10" t="n"/>
      <c r="E21" s="9" t="n"/>
      <c r="F21" s="9" t="n"/>
      <c r="G21" s="9" t="n"/>
      <c r="H21" s="9" t="n"/>
    </row>
    <row r="22" ht="26" customHeight="1">
      <c r="A22" s="9" t="n"/>
      <c r="B22" s="9" t="n"/>
      <c r="C22" s="22" t="n"/>
      <c r="D22" s="10" t="n"/>
      <c r="E22" s="9" t="n"/>
      <c r="F22" s="9" t="n"/>
      <c r="G22" s="9" t="n"/>
      <c r="H22" s="9" t="n"/>
    </row>
    <row r="23" ht="26" customHeight="1">
      <c r="A23" s="9" t="n"/>
      <c r="B23" s="9" t="n"/>
      <c r="C23" s="22" t="n"/>
      <c r="D23" s="10" t="n"/>
      <c r="E23" s="9" t="n"/>
      <c r="F23" s="9" t="n"/>
      <c r="G23" s="9" t="n"/>
      <c r="H23" s="9" t="n"/>
    </row>
    <row r="24" ht="26" customHeight="1">
      <c r="A24" s="9" t="n"/>
      <c r="B24" s="9" t="n"/>
      <c r="C24" s="22" t="n"/>
      <c r="D24" s="10" t="n"/>
      <c r="E24" s="9" t="n"/>
      <c r="F24" s="9" t="n"/>
      <c r="G24" s="9" t="n"/>
      <c r="H24" s="9" t="n"/>
    </row>
    <row r="25" ht="26" customHeight="1">
      <c r="A25" s="9" t="n"/>
      <c r="B25" s="9" t="n"/>
      <c r="C25" s="22" t="n"/>
      <c r="D25" s="10" t="n"/>
      <c r="E25" s="9" t="n"/>
      <c r="F25" s="9" t="n"/>
      <c r="G25" s="9" t="n"/>
      <c r="H25" s="9" t="n"/>
    </row>
    <row r="27">
      <c r="A27" s="17" t="inlineStr">
        <is>
          <t>Delete this row before use — invented illustration</t>
        </is>
      </c>
    </row>
    <row r="29">
      <c r="A29" s="12" t="inlineStr">
        <is>
          <t>Prospects tracked</t>
        </is>
      </c>
      <c r="F29" s="13">
        <f>COUNTA($A$7:$A$25)</f>
        <v/>
      </c>
    </row>
    <row r="30">
      <c r="A30" s="12" t="inlineStr">
        <is>
          <t>In writing or submitted</t>
        </is>
      </c>
      <c r="F30" s="13">
        <f>COUNTIF($E$7:$E$25,"Writing")+COUNTIF($E$7:$E$25,"Submitted")</f>
        <v/>
      </c>
    </row>
    <row r="31">
      <c r="A31" s="12" t="inlineStr">
        <is>
          <t>WRITING WITH NO GO / NO-GO DONE</t>
        </is>
      </c>
      <c r="F31" s="13">
        <f>COUNTIFS($E$7:$E$25,"Writing",$F$7:$F$25,"No")</f>
        <v/>
      </c>
    </row>
    <row r="32">
      <c r="A32" s="12" t="inlineStr">
        <is>
          <t>Deliberately passed</t>
        </is>
      </c>
      <c r="F32" s="13">
        <f>COUNTIF($E$7:$E$25,"Passed")</f>
        <v/>
      </c>
    </row>
    <row r="33">
      <c r="A33" s="12" t="inlineStr">
        <is>
          <t>Value of everything submitted</t>
        </is>
      </c>
      <c r="F33" s="23">
        <f>SUMIF($E$7:$E$25,"Submitted",$C$7:$C$25)</f>
        <v/>
      </c>
    </row>
    <row r="35">
      <c r="A35" s="17" t="inlineStr">
        <is>
          <t>A year with nothing in the passed row means the standard on sheet 3 is a form, not a standard.</t>
        </is>
      </c>
    </row>
  </sheetData>
  <mergeCells count="11">
    <mergeCell ref="A30:E30"/>
    <mergeCell ref="A4:H4"/>
    <mergeCell ref="A3:H3"/>
    <mergeCell ref="A29:E29"/>
    <mergeCell ref="A35:H35"/>
    <mergeCell ref="A2:H2"/>
    <mergeCell ref="A33:E33"/>
    <mergeCell ref="A32:E32"/>
    <mergeCell ref="A1:H1"/>
    <mergeCell ref="A27:H27"/>
    <mergeCell ref="A31:E31"/>
  </mergeCells>
  <dataValidations count="3">
    <dataValidation sqref="B7:B25" showDropDown="0" showInputMessage="0" showErrorMessage="1" allowBlank="1" type="list">
      <formula1>"Government,Foundation,Corporate,Individual,Earned,Other"</formula1>
    </dataValidation>
    <dataValidation sqref="E7:E25" showDropDown="0" showInputMessage="0" showErrorMessage="1" allowBlank="1" type="list">
      <formula1>"Identified,Qualifying,Cultivating,Writing,Submitted,Awarded,Declined,Passed"</formula1>
    </dataValidation>
    <dataValidation sqref="F7:F25" showDropDown="0" showInputMessage="0" showErrorMessage="1" allowBlank="1" type="list">
      <formula1>"Yes,No"</formula1>
    </dataValidation>
  </dataValidations>
  <pageMargins left="0.4" right="0.4" top="0.5" bottom="0.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2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2" customWidth="1" min="1" max="1"/>
    <col width="26" customWidth="1" min="2" max="2"/>
    <col width="18" customWidth="1" min="3" max="3"/>
    <col width="18" customWidth="1" min="4" max="4"/>
    <col width="20" customWidth="1" min="5" max="5"/>
    <col width="26" customWidth="1" min="6" max="6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ATTACHMENT CURRENCY</t>
        </is>
      </c>
    </row>
    <row r="3" ht="22" customHeight="1">
      <c r="A3" s="3" t="inlineStr">
        <is>
          <t>The set every submission draws from</t>
        </is>
      </c>
    </row>
    <row r="4" ht="30" customHeight="1">
      <c r="A4" s="4" t="inlineStr">
        <is>
          <t>Assembled once and kept current, so a deadline is a lookup rather than a scramble. The status column computes against today's date.</t>
        </is>
      </c>
    </row>
    <row r="6" ht="30" customHeight="1">
      <c r="A6" s="7" t="inlineStr">
        <is>
          <t>Attachment</t>
        </is>
      </c>
      <c r="B6" s="7" t="inlineStr">
        <is>
          <t>Refresh cadence</t>
        </is>
      </c>
      <c r="C6" s="7" t="inlineStr">
        <is>
          <t>Current as of</t>
        </is>
      </c>
      <c r="D6" s="7" t="inlineStr">
        <is>
          <t>Next due</t>
        </is>
      </c>
      <c r="E6" s="7" t="inlineStr">
        <is>
          <t>Owner</t>
        </is>
      </c>
      <c r="F6" s="7" t="inlineStr">
        <is>
          <t>Status</t>
        </is>
      </c>
    </row>
    <row r="7" ht="22" customHeight="1">
      <c r="A7" s="8" t="inlineStr">
        <is>
          <t>IRS determination letter</t>
        </is>
      </c>
      <c r="B7" s="8" t="inlineStr">
        <is>
          <t>Permanent</t>
        </is>
      </c>
      <c r="C7" s="10" t="n"/>
      <c r="D7" s="10" t="n"/>
      <c r="E7" s="9" t="n"/>
      <c r="F7" s="11">
        <f>IF($A7="","",IF($C7="","MISSING",IF($D7="","No date set",IF($D7&lt;TODAY(),"OUT OF DATE","Current"))))</f>
        <v/>
      </c>
    </row>
    <row r="8" ht="22" customHeight="1">
      <c r="A8" s="8" t="inlineStr">
        <is>
          <t>Most recent audited financial statements</t>
        </is>
      </c>
      <c r="B8" s="8" t="inlineStr">
        <is>
          <t>Annual</t>
        </is>
      </c>
      <c r="C8" s="10" t="n"/>
      <c r="D8" s="10" t="n"/>
      <c r="E8" s="9" t="n"/>
      <c r="F8" s="11">
        <f>IF($A8="","",IF($C8="","MISSING",IF($D8="","No date set",IF($D8&lt;TODAY(),"OUT OF DATE","Current"))))</f>
        <v/>
      </c>
    </row>
    <row r="9" ht="22" customHeight="1">
      <c r="A9" s="8" t="inlineStr">
        <is>
          <t>Current-year organizational budget</t>
        </is>
      </c>
      <c r="B9" s="8" t="inlineStr">
        <is>
          <t>Annual</t>
        </is>
      </c>
      <c r="C9" s="10" t="n"/>
      <c r="D9" s="10" t="n"/>
      <c r="E9" s="9" t="n"/>
      <c r="F9" s="11">
        <f>IF($A9="","",IF($C9="","MISSING",IF($D9="","No date set",IF($D9&lt;TODAY(),"OUT OF DATE","Current"))))</f>
        <v/>
      </c>
    </row>
    <row r="10" ht="22" customHeight="1">
      <c r="A10" s="8" t="inlineStr">
        <is>
          <t>Board roster with affiliations</t>
        </is>
      </c>
      <c r="B10" s="8" t="inlineStr">
        <is>
          <t>On any change</t>
        </is>
      </c>
      <c r="C10" s="10" t="n"/>
      <c r="D10" s="10" t="n"/>
      <c r="E10" s="9" t="n"/>
      <c r="F10" s="11">
        <f>IF($A10="","",IF($C10="","MISSING",IF($D10="","No date set",IF($D10&lt;TODAY(),"OUT OF DATE","Current"))))</f>
        <v/>
      </c>
    </row>
    <row r="11" ht="22" customHeight="1">
      <c r="A11" s="8" t="inlineStr">
        <is>
          <t>Organizational chart</t>
        </is>
      </c>
      <c r="B11" s="8" t="inlineStr">
        <is>
          <t>On any change</t>
        </is>
      </c>
      <c r="C11" s="10" t="n"/>
      <c r="D11" s="10" t="n"/>
      <c r="E11" s="9" t="n"/>
      <c r="F11" s="11">
        <f>IF($A11="","",IF($C11="","MISSING",IF($D11="","No date set",IF($D11&lt;TODAY(),"OUT OF DATE","Current"))))</f>
        <v/>
      </c>
    </row>
    <row r="12" ht="22" customHeight="1">
      <c r="A12" s="8" t="inlineStr">
        <is>
          <t>Key staff biographies and qualifications</t>
        </is>
      </c>
      <c r="B12" s="8" t="inlineStr">
        <is>
          <t>Annual</t>
        </is>
      </c>
      <c r="C12" s="10" t="n"/>
      <c r="D12" s="10" t="n"/>
      <c r="E12" s="9" t="n"/>
      <c r="F12" s="11">
        <f>IF($A12="","",IF($C12="","MISSING",IF($D12="","No date set",IF($D12&lt;TODAY(),"OUT OF DATE","Current"))))</f>
        <v/>
      </c>
    </row>
    <row r="13" ht="22" customHeight="1">
      <c r="A13" s="8" t="inlineStr">
        <is>
          <t>Current license or certification</t>
        </is>
      </c>
      <c r="B13" s="8" t="inlineStr">
        <is>
          <t>On renewal</t>
        </is>
      </c>
      <c r="C13" s="10" t="n"/>
      <c r="D13" s="10" t="n"/>
      <c r="E13" s="9" t="n"/>
      <c r="F13" s="11">
        <f>IF($A13="","",IF($C13="","MISSING",IF($D13="","No date set",IF($D13&lt;TODAY(),"OUT OF DATE","Current"))))</f>
        <v/>
      </c>
    </row>
    <row r="14" ht="22" customHeight="1">
      <c r="A14" s="8" t="inlineStr">
        <is>
          <t>Certificates of insurance</t>
        </is>
      </c>
      <c r="B14" s="8" t="inlineStr">
        <is>
          <t>On renewal</t>
        </is>
      </c>
      <c r="C14" s="10" t="n"/>
      <c r="D14" s="10" t="n"/>
      <c r="E14" s="9" t="n"/>
      <c r="F14" s="11">
        <f>IF($A14="","",IF($C14="","MISSING",IF($D14="","No date set",IF($D14&lt;TODAY(),"OUT OF DATE","Current"))))</f>
        <v/>
      </c>
    </row>
    <row r="15" ht="22" customHeight="1">
      <c r="A15" s="8" t="inlineStr">
        <is>
          <t>Conflict-of-interest policy</t>
        </is>
      </c>
      <c r="B15" s="8" t="inlineStr">
        <is>
          <t>Annual</t>
        </is>
      </c>
      <c r="C15" s="10" t="n"/>
      <c r="D15" s="10" t="n"/>
      <c r="E15" s="9" t="n"/>
      <c r="F15" s="11">
        <f>IF($A15="","",IF($C15="","MISSING",IF($D15="","No date set",IF($D15&lt;TODAY(),"OUT OF DATE","Current"))))</f>
        <v/>
      </c>
    </row>
    <row r="16" ht="22" customHeight="1">
      <c r="A16" s="8" t="inlineStr">
        <is>
          <t>Most recent Form 990</t>
        </is>
      </c>
      <c r="B16" s="8" t="inlineStr">
        <is>
          <t>Annual</t>
        </is>
      </c>
      <c r="C16" s="10" t="n"/>
      <c r="D16" s="10" t="n"/>
      <c r="E16" s="9" t="n"/>
      <c r="F16" s="11">
        <f>IF($A16="","",IF($C16="","MISSING",IF($D16="","No date set",IF($D16&lt;TODAY(),"OUT OF DATE","Current"))))</f>
        <v/>
      </c>
    </row>
    <row r="17" ht="22" customHeight="1">
      <c r="A17" s="8" t="inlineStr">
        <is>
          <t>Letters of support and partnership agreements</t>
        </is>
      </c>
      <c r="B17" s="8" t="inlineStr">
        <is>
          <t>Per pursuit</t>
        </is>
      </c>
      <c r="C17" s="10" t="n"/>
      <c r="D17" s="10" t="n"/>
      <c r="E17" s="9" t="n"/>
      <c r="F17" s="11">
        <f>IF($A17="","",IF($C17="","MISSING",IF($D17="","No date set",IF($D17&lt;TODAY(),"OUT OF DATE","Current"))))</f>
        <v/>
      </c>
    </row>
    <row r="18" ht="22" customHeight="1">
      <c r="A18" s="8" t="inlineStr">
        <is>
          <t>Program outcome summary</t>
        </is>
      </c>
      <c r="B18" s="8" t="inlineStr">
        <is>
          <t>Quarterly</t>
        </is>
      </c>
      <c r="C18" s="10" t="n"/>
      <c r="D18" s="10" t="n"/>
      <c r="E18" s="9" t="n"/>
      <c r="F18" s="11">
        <f>IF($A18="","",IF($C18="","MISSING",IF($D18="","No date set",IF($D18&lt;TODAY(),"OUT OF DATE","Current"))))</f>
        <v/>
      </c>
    </row>
    <row r="19" ht="22" customHeight="1">
      <c r="A19" s="9" t="n"/>
      <c r="B19" s="9" t="n"/>
      <c r="C19" s="10" t="n"/>
      <c r="D19" s="10" t="n"/>
      <c r="E19" s="9" t="n"/>
      <c r="F19" s="11">
        <f>IF($A19="","",IF($C19="","MISSING",IF($D19="","No date set",IF($D19&lt;TODAY(),"OUT OF DATE","Current"))))</f>
        <v/>
      </c>
    </row>
    <row r="20" ht="22" customHeight="1">
      <c r="A20" s="9" t="n"/>
      <c r="B20" s="9" t="n"/>
      <c r="C20" s="10" t="n"/>
      <c r="D20" s="10" t="n"/>
      <c r="E20" s="9" t="n"/>
      <c r="F20" s="11">
        <f>IF($A20="","",IF($C20="","MISSING",IF($D20="","No date set",IF($D20&lt;TODAY(),"OUT OF DATE","Current"))))</f>
        <v/>
      </c>
    </row>
    <row r="21" ht="22" customHeight="1">
      <c r="A21" s="9" t="n"/>
      <c r="B21" s="9" t="n"/>
      <c r="C21" s="10" t="n"/>
      <c r="D21" s="10" t="n"/>
      <c r="E21" s="9" t="n"/>
      <c r="F21" s="11">
        <f>IF($A21="","",IF($C21="","MISSING",IF($D21="","No date set",IF($D21&lt;TODAY(),"OUT OF DATE","Current"))))</f>
        <v/>
      </c>
    </row>
    <row r="22" ht="22" customHeight="1">
      <c r="A22" s="9" t="n"/>
      <c r="B22" s="9" t="n"/>
      <c r="C22" s="10" t="n"/>
      <c r="D22" s="10" t="n"/>
      <c r="E22" s="9" t="n"/>
      <c r="F22" s="11">
        <f>IF($A22="","",IF($C22="","MISSING",IF($D22="","No date set",IF($D22&lt;TODAY(),"OUT OF DATE","Current"))))</f>
        <v/>
      </c>
    </row>
    <row r="23" ht="22" customHeight="1">
      <c r="A23" s="9" t="n"/>
      <c r="B23" s="9" t="n"/>
      <c r="C23" s="10" t="n"/>
      <c r="D23" s="10" t="n"/>
      <c r="E23" s="9" t="n"/>
      <c r="F23" s="11">
        <f>IF($A23="","",IF($C23="","MISSING",IF($D23="","No date set",IF($D23&lt;TODAY(),"OUT OF DATE","Current"))))</f>
        <v/>
      </c>
    </row>
    <row r="24" ht="22" customHeight="1">
      <c r="A24" s="9" t="n"/>
      <c r="B24" s="9" t="n"/>
      <c r="C24" s="10" t="n"/>
      <c r="D24" s="10" t="n"/>
      <c r="E24" s="9" t="n"/>
      <c r="F24" s="11">
        <f>IF($A24="","",IF($C24="","MISSING",IF($D24="","No date set",IF($D24&lt;TODAY(),"OUT OF DATE","Current"))))</f>
        <v/>
      </c>
    </row>
    <row r="26">
      <c r="A26" s="12" t="inlineStr">
        <is>
          <t>Attachments in the set</t>
        </is>
      </c>
      <c r="E26" s="13">
        <f>COUNTA($A$7:$A$24)</f>
        <v/>
      </c>
    </row>
    <row r="27">
      <c r="A27" s="12" t="inlineStr">
        <is>
          <t>MISSING</t>
        </is>
      </c>
      <c r="E27" s="13">
        <f>COUNTIF($F$7:$F$24,"MISSING")</f>
        <v/>
      </c>
    </row>
    <row r="28">
      <c r="A28" s="12" t="inlineStr">
        <is>
          <t>OUT OF DATE</t>
        </is>
      </c>
      <c r="E28" s="13">
        <f>COUNTIF($F$7:$F$24,"OUT OF DATE")</f>
        <v/>
      </c>
    </row>
    <row r="29">
      <c r="A29" s="12" t="inlineStr">
        <is>
          <t>Current</t>
        </is>
      </c>
      <c r="E29" s="13">
        <f>COUNTIF($F$7:$F$24,"Current")</f>
        <v/>
      </c>
    </row>
  </sheetData>
  <mergeCells count="8">
    <mergeCell ref="A2:F2"/>
    <mergeCell ref="A27:D27"/>
    <mergeCell ref="A1:F1"/>
    <mergeCell ref="A26:D26"/>
    <mergeCell ref="A29:D29"/>
    <mergeCell ref="A4:F4"/>
    <mergeCell ref="A3:F3"/>
    <mergeCell ref="A28:D28"/>
  </mergeCells>
  <pageMargins left="0.4" right="0.4" top="0.5" bottom="0.5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18" customWidth="1" min="3" max="3"/>
    <col width="16" customWidth="1" min="4" max="4"/>
    <col width="16" customWidth="1" min="5" max="5"/>
    <col width="16" customWidth="1" min="6" max="6"/>
    <col width="16" customWidth="1" min="7" max="7"/>
    <col width="18" customWidth="1" min="8" max="8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SUBMISSION CALENDAR</t>
        </is>
      </c>
    </row>
    <row r="3" ht="22" customHeight="1">
      <c r="A3" s="3" t="inlineStr">
        <is>
          <t>Submissions, reports, and the four sign-offs</t>
        </is>
      </c>
    </row>
    <row r="4" ht="30" customHeight="1">
      <c r="A4" s="4" t="inlineStr">
        <is>
          <t>A win becomes a tracked obligation on the day it is announced. The four sign-offs are collected before submission, not after the award — a pursuit that cannot collect them is telling you something about the pursuit.</t>
        </is>
      </c>
    </row>
    <row r="6" ht="30" customHeight="1">
      <c r="A6" s="7" t="inlineStr">
        <is>
          <t>Funder or opportunity</t>
        </is>
      </c>
      <c r="B6" s="7" t="inlineStr">
        <is>
          <t>What is due</t>
        </is>
      </c>
      <c r="C6" s="7" t="inlineStr">
        <is>
          <t>Due date</t>
        </is>
      </c>
      <c r="D6" s="7" t="inlineStr">
        <is>
          <t>Program</t>
        </is>
      </c>
      <c r="E6" s="7" t="inlineStr">
        <is>
          <t>Finance</t>
        </is>
      </c>
      <c r="F6" s="7" t="inlineStr">
        <is>
          <t>Compliance</t>
        </is>
      </c>
      <c r="G6" s="7" t="inlineStr">
        <is>
          <t>Leadership</t>
        </is>
      </c>
      <c r="H6" s="7" t="inlineStr">
        <is>
          <t>All four?</t>
        </is>
      </c>
    </row>
    <row r="7" ht="24" customHeight="1">
      <c r="A7" s="14" t="inlineStr">
        <is>
          <t>County innovation fund — cycle 3</t>
        </is>
      </c>
      <c r="B7" s="14" t="inlineStr">
        <is>
          <t>Full proposal</t>
        </is>
      </c>
      <c r="C7" s="15" t="n"/>
      <c r="D7" s="14" t="inlineStr">
        <is>
          <t>Yes</t>
        </is>
      </c>
      <c r="E7" s="14" t="inlineStr">
        <is>
          <t>Yes</t>
        </is>
      </c>
      <c r="F7" s="14" t="inlineStr">
        <is>
          <t>No</t>
        </is>
      </c>
      <c r="G7" s="14" t="inlineStr">
        <is>
          <t>Yes</t>
        </is>
      </c>
      <c r="H7" s="16">
        <f>IF($A7="","",IF(COUNTIF($D7:$G7,"Yes")=4,"Cleared",COUNTIF($D7:$G7,"Yes")&amp;" of 4"))</f>
        <v/>
      </c>
    </row>
    <row r="8" ht="24" customHeight="1">
      <c r="A8" s="9" t="n"/>
      <c r="B8" s="9" t="n"/>
      <c r="C8" s="10" t="n"/>
      <c r="D8" s="9" t="n"/>
      <c r="E8" s="9" t="n"/>
      <c r="F8" s="9" t="n"/>
      <c r="G8" s="9" t="n"/>
      <c r="H8" s="11">
        <f>IF($A8="","",IF(COUNTIF($D8:$G8,"Yes")=4,"Cleared",COUNTIF($D8:$G8,"Yes")&amp;" of 4"))</f>
        <v/>
      </c>
    </row>
    <row r="9" ht="24" customHeight="1">
      <c r="A9" s="9" t="n"/>
      <c r="B9" s="9" t="n"/>
      <c r="C9" s="10" t="n"/>
      <c r="D9" s="9" t="n"/>
      <c r="E9" s="9" t="n"/>
      <c r="F9" s="9" t="n"/>
      <c r="G9" s="9" t="n"/>
      <c r="H9" s="11">
        <f>IF($A9="","",IF(COUNTIF($D9:$G9,"Yes")=4,"Cleared",COUNTIF($D9:$G9,"Yes")&amp;" of 4"))</f>
        <v/>
      </c>
    </row>
    <row r="10" ht="24" customHeight="1">
      <c r="A10" s="9" t="n"/>
      <c r="B10" s="9" t="n"/>
      <c r="C10" s="10" t="n"/>
      <c r="D10" s="9" t="n"/>
      <c r="E10" s="9" t="n"/>
      <c r="F10" s="9" t="n"/>
      <c r="G10" s="9" t="n"/>
      <c r="H10" s="11">
        <f>IF($A10="","",IF(COUNTIF($D10:$G10,"Yes")=4,"Cleared",COUNTIF($D10:$G10,"Yes")&amp;" of 4"))</f>
        <v/>
      </c>
    </row>
    <row r="11" ht="24" customHeight="1">
      <c r="A11" s="9" t="n"/>
      <c r="B11" s="9" t="n"/>
      <c r="C11" s="10" t="n"/>
      <c r="D11" s="9" t="n"/>
      <c r="E11" s="9" t="n"/>
      <c r="F11" s="9" t="n"/>
      <c r="G11" s="9" t="n"/>
      <c r="H11" s="11">
        <f>IF($A11="","",IF(COUNTIF($D11:$G11,"Yes")=4,"Cleared",COUNTIF($D11:$G11,"Yes")&amp;" of 4"))</f>
        <v/>
      </c>
    </row>
    <row r="12" ht="24" customHeight="1">
      <c r="A12" s="9" t="n"/>
      <c r="B12" s="9" t="n"/>
      <c r="C12" s="10" t="n"/>
      <c r="D12" s="9" t="n"/>
      <c r="E12" s="9" t="n"/>
      <c r="F12" s="9" t="n"/>
      <c r="G12" s="9" t="n"/>
      <c r="H12" s="11">
        <f>IF($A12="","",IF(COUNTIF($D12:$G12,"Yes")=4,"Cleared",COUNTIF($D12:$G12,"Yes")&amp;" of 4"))</f>
        <v/>
      </c>
    </row>
    <row r="13" ht="24" customHeight="1">
      <c r="A13" s="9" t="n"/>
      <c r="B13" s="9" t="n"/>
      <c r="C13" s="10" t="n"/>
      <c r="D13" s="9" t="n"/>
      <c r="E13" s="9" t="n"/>
      <c r="F13" s="9" t="n"/>
      <c r="G13" s="9" t="n"/>
      <c r="H13" s="11">
        <f>IF($A13="","",IF(COUNTIF($D13:$G13,"Yes")=4,"Cleared",COUNTIF($D13:$G13,"Yes")&amp;" of 4"))</f>
        <v/>
      </c>
    </row>
    <row r="14" ht="24" customHeight="1">
      <c r="A14" s="9" t="n"/>
      <c r="B14" s="9" t="n"/>
      <c r="C14" s="10" t="n"/>
      <c r="D14" s="9" t="n"/>
      <c r="E14" s="9" t="n"/>
      <c r="F14" s="9" t="n"/>
      <c r="G14" s="9" t="n"/>
      <c r="H14" s="11">
        <f>IF($A14="","",IF(COUNTIF($D14:$G14,"Yes")=4,"Cleared",COUNTIF($D14:$G14,"Yes")&amp;" of 4"))</f>
        <v/>
      </c>
    </row>
    <row r="15" ht="24" customHeight="1">
      <c r="A15" s="9" t="n"/>
      <c r="B15" s="9" t="n"/>
      <c r="C15" s="10" t="n"/>
      <c r="D15" s="9" t="n"/>
      <c r="E15" s="9" t="n"/>
      <c r="F15" s="9" t="n"/>
      <c r="G15" s="9" t="n"/>
      <c r="H15" s="11">
        <f>IF($A15="","",IF(COUNTIF($D15:$G15,"Yes")=4,"Cleared",COUNTIF($D15:$G15,"Yes")&amp;" of 4"))</f>
        <v/>
      </c>
    </row>
    <row r="16" ht="24" customHeight="1">
      <c r="A16" s="9" t="n"/>
      <c r="B16" s="9" t="n"/>
      <c r="C16" s="10" t="n"/>
      <c r="D16" s="9" t="n"/>
      <c r="E16" s="9" t="n"/>
      <c r="F16" s="9" t="n"/>
      <c r="G16" s="9" t="n"/>
      <c r="H16" s="11">
        <f>IF($A16="","",IF(COUNTIF($D16:$G16,"Yes")=4,"Cleared",COUNTIF($D16:$G16,"Yes")&amp;" of 4"))</f>
        <v/>
      </c>
    </row>
    <row r="17" ht="24" customHeight="1">
      <c r="A17" s="9" t="n"/>
      <c r="B17" s="9" t="n"/>
      <c r="C17" s="10" t="n"/>
      <c r="D17" s="9" t="n"/>
      <c r="E17" s="9" t="n"/>
      <c r="F17" s="9" t="n"/>
      <c r="G17" s="9" t="n"/>
      <c r="H17" s="11">
        <f>IF($A17="","",IF(COUNTIF($D17:$G17,"Yes")=4,"Cleared",COUNTIF($D17:$G17,"Yes")&amp;" of 4"))</f>
        <v/>
      </c>
    </row>
    <row r="18" ht="24" customHeight="1">
      <c r="A18" s="9" t="n"/>
      <c r="B18" s="9" t="n"/>
      <c r="C18" s="10" t="n"/>
      <c r="D18" s="9" t="n"/>
      <c r="E18" s="9" t="n"/>
      <c r="F18" s="9" t="n"/>
      <c r="G18" s="9" t="n"/>
      <c r="H18" s="11">
        <f>IF($A18="","",IF(COUNTIF($D18:$G18,"Yes")=4,"Cleared",COUNTIF($D18:$G18,"Yes")&amp;" of 4"))</f>
        <v/>
      </c>
    </row>
    <row r="19" ht="24" customHeight="1">
      <c r="A19" s="9" t="n"/>
      <c r="B19" s="9" t="n"/>
      <c r="C19" s="10" t="n"/>
      <c r="D19" s="9" t="n"/>
      <c r="E19" s="9" t="n"/>
      <c r="F19" s="9" t="n"/>
      <c r="G19" s="9" t="n"/>
      <c r="H19" s="11">
        <f>IF($A19="","",IF(COUNTIF($D19:$G19,"Yes")=4,"Cleared",COUNTIF($D19:$G19,"Yes")&amp;" of 4"))</f>
        <v/>
      </c>
    </row>
    <row r="20" ht="24" customHeight="1">
      <c r="A20" s="9" t="n"/>
      <c r="B20" s="9" t="n"/>
      <c r="C20" s="10" t="n"/>
      <c r="D20" s="9" t="n"/>
      <c r="E20" s="9" t="n"/>
      <c r="F20" s="9" t="n"/>
      <c r="G20" s="9" t="n"/>
      <c r="H20" s="11">
        <f>IF($A20="","",IF(COUNTIF($D20:$G20,"Yes")=4,"Cleared",COUNTIF($D20:$G20,"Yes")&amp;" of 4"))</f>
        <v/>
      </c>
    </row>
    <row r="21" ht="24" customHeight="1">
      <c r="A21" s="9" t="n"/>
      <c r="B21" s="9" t="n"/>
      <c r="C21" s="10" t="n"/>
      <c r="D21" s="9" t="n"/>
      <c r="E21" s="9" t="n"/>
      <c r="F21" s="9" t="n"/>
      <c r="G21" s="9" t="n"/>
      <c r="H21" s="11">
        <f>IF($A21="","",IF(COUNTIF($D21:$G21,"Yes")=4,"Cleared",COUNTIF($D21:$G21,"Yes")&amp;" of 4"))</f>
        <v/>
      </c>
    </row>
    <row r="22" ht="24" customHeight="1">
      <c r="A22" s="9" t="n"/>
      <c r="B22" s="9" t="n"/>
      <c r="C22" s="10" t="n"/>
      <c r="D22" s="9" t="n"/>
      <c r="E22" s="9" t="n"/>
      <c r="F22" s="9" t="n"/>
      <c r="G22" s="9" t="n"/>
      <c r="H22" s="11">
        <f>IF($A22="","",IF(COUNTIF($D22:$G22,"Yes")=4,"Cleared",COUNTIF($D22:$G22,"Yes")&amp;" of 4"))</f>
        <v/>
      </c>
    </row>
    <row r="23" ht="24" customHeight="1">
      <c r="A23" s="9" t="n"/>
      <c r="B23" s="9" t="n"/>
      <c r="C23" s="10" t="n"/>
      <c r="D23" s="9" t="n"/>
      <c r="E23" s="9" t="n"/>
      <c r="F23" s="9" t="n"/>
      <c r="G23" s="9" t="n"/>
      <c r="H23" s="11">
        <f>IF($A23="","",IF(COUNTIF($D23:$G23,"Yes")=4,"Cleared",COUNTIF($D23:$G23,"Yes")&amp;" of 4"))</f>
        <v/>
      </c>
    </row>
    <row r="24" ht="24" customHeight="1">
      <c r="A24" s="9" t="n"/>
      <c r="B24" s="9" t="n"/>
      <c r="C24" s="10" t="n"/>
      <c r="D24" s="9" t="n"/>
      <c r="E24" s="9" t="n"/>
      <c r="F24" s="9" t="n"/>
      <c r="G24" s="9" t="n"/>
      <c r="H24" s="11">
        <f>IF($A24="","",IF(COUNTIF($D24:$G24,"Yes")=4,"Cleared",COUNTIF($D24:$G24,"Yes")&amp;" of 4"))</f>
        <v/>
      </c>
    </row>
    <row r="25" ht="24" customHeight="1">
      <c r="A25" s="9" t="n"/>
      <c r="B25" s="9" t="n"/>
      <c r="C25" s="10" t="n"/>
      <c r="D25" s="9" t="n"/>
      <c r="E25" s="9" t="n"/>
      <c r="F25" s="9" t="n"/>
      <c r="G25" s="9" t="n"/>
      <c r="H25" s="11">
        <f>IF($A25="","",IF(COUNTIF($D25:$G25,"Yes")=4,"Cleared",COUNTIF($D25:$G25,"Yes")&amp;" of 4"))</f>
        <v/>
      </c>
    </row>
    <row r="27">
      <c r="A27" s="17" t="inlineStr">
        <is>
          <t>Delete this row before use — invented illustration</t>
        </is>
      </c>
    </row>
    <row r="29">
      <c r="A29" s="12" t="inlineStr">
        <is>
          <t>Items on the calendar</t>
        </is>
      </c>
      <c r="G29" s="13">
        <f>COUNTA($A$7:$A$25)</f>
        <v/>
      </c>
    </row>
    <row r="30">
      <c r="A30" s="12" t="inlineStr">
        <is>
          <t>Cleared by all four</t>
        </is>
      </c>
      <c r="G30" s="13">
        <f>COUNTIF($H$7:$H$25,"Cleared")</f>
        <v/>
      </c>
    </row>
    <row r="31">
      <c r="A31" s="12" t="inlineStr">
        <is>
          <t>NOT CLEARED</t>
        </is>
      </c>
      <c r="G31" s="13">
        <f>COUNTIFS($A$7:$A$25,"&lt;&gt;",$H$7:$H$25,"&lt;&gt;Cleared")</f>
        <v/>
      </c>
    </row>
    <row r="32">
      <c r="A32" s="12" t="inlineStr">
        <is>
          <t>Missing the compliance sign-off</t>
        </is>
      </c>
      <c r="G32" s="13">
        <f>COUNTIFS($A$7:$A$25,"&lt;&gt;",$F$7:$F$25,"No")</f>
        <v/>
      </c>
    </row>
    <row r="35">
      <c r="A35" s="5" t="inlineStr">
        <is>
          <t>What each sign-off means</t>
        </is>
      </c>
    </row>
    <row r="36" ht="22" customHeight="1">
      <c r="A36" s="24" t="inlineStr">
        <is>
          <t>Program</t>
        </is>
      </c>
      <c r="B36" s="25" t="inlineStr">
        <is>
          <t>The service model described is the one that will be delivered, at the volume stated</t>
        </is>
      </c>
      <c r="C36" s="19" t="n"/>
      <c r="D36" s="19" t="n"/>
      <c r="E36" s="19" t="n"/>
      <c r="F36" s="19" t="n"/>
      <c r="G36" s="19" t="n"/>
      <c r="H36" s="20" t="n"/>
    </row>
    <row r="37" ht="22" customHeight="1">
      <c r="A37" s="24" t="inlineStr">
        <is>
          <t>Finance</t>
        </is>
      </c>
      <c r="B37" s="25" t="inlineStr">
        <is>
          <t>Budget reflects true cost; match or cost-share is real and identified; cash timing survivable</t>
        </is>
      </c>
      <c r="C37" s="19" t="n"/>
      <c r="D37" s="19" t="n"/>
      <c r="E37" s="19" t="n"/>
      <c r="F37" s="19" t="n"/>
      <c r="G37" s="19" t="n"/>
      <c r="H37" s="20" t="n"/>
    </row>
    <row r="38" ht="22" customHeight="1">
      <c r="A38" s="24" t="inlineStr">
        <is>
          <t>Compliance</t>
        </is>
      </c>
      <c r="B38" s="25" t="inlineStr">
        <is>
          <t>Reporting, retention and eligibility obligations are ones we can meet</t>
        </is>
      </c>
      <c r="C38" s="19" t="n"/>
      <c r="D38" s="19" t="n"/>
      <c r="E38" s="19" t="n"/>
      <c r="F38" s="19" t="n"/>
      <c r="G38" s="19" t="n"/>
      <c r="H38" s="20" t="n"/>
    </row>
    <row r="39" ht="22" customHeight="1">
      <c r="A39" s="24" t="inlineStr">
        <is>
          <t>Leadership</t>
        </is>
      </c>
      <c r="B39" s="25" t="inlineStr">
        <is>
          <t>The opportunity cost is acceptable and we intend to do this work</t>
        </is>
      </c>
      <c r="C39" s="19" t="n"/>
      <c r="D39" s="19" t="n"/>
      <c r="E39" s="19" t="n"/>
      <c r="F39" s="19" t="n"/>
      <c r="G39" s="19" t="n"/>
      <c r="H39" s="20" t="n"/>
    </row>
  </sheetData>
  <mergeCells count="13">
    <mergeCell ref="A4:H4"/>
    <mergeCell ref="B36:H36"/>
    <mergeCell ref="A3:H3"/>
    <mergeCell ref="A2:H2"/>
    <mergeCell ref="A32:F32"/>
    <mergeCell ref="B39:H39"/>
    <mergeCell ref="A31:F31"/>
    <mergeCell ref="B38:H38"/>
    <mergeCell ref="A1:H1"/>
    <mergeCell ref="A30:F30"/>
    <mergeCell ref="A27:H27"/>
    <mergeCell ref="B37:H37"/>
    <mergeCell ref="A29:F29"/>
  </mergeCells>
  <dataValidations count="4">
    <dataValidation sqref="D7:D25" showDropDown="0" showInputMessage="0" showErrorMessage="1" allowBlank="1" type="list">
      <formula1>"Yes,No"</formula1>
    </dataValidation>
    <dataValidation sqref="E7:E25" showDropDown="0" showInputMessage="0" showErrorMessage="1" allowBlank="1" type="list">
      <formula1>"Yes,No"</formula1>
    </dataValidation>
    <dataValidation sqref="F7:F25" showDropDown="0" showInputMessage="0" showErrorMessage="1" allowBlank="1" type="list">
      <formula1>"Yes,No"</formula1>
    </dataValidation>
    <dataValidation sqref="G7:G25" showDropDown="0" showInputMessage="0" showErrorMessage="1" allowBlank="1" type="list">
      <formula1>"Yes,No"</formula1>
    </dataValidation>
  </dataValidations>
  <pageMargins left="0.4" right="0.4" top="0.5" bottom="0.5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C1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2" customWidth="1" min="1" max="1"/>
    <col width="18" customWidth="1" min="2" max="2"/>
    <col width="44" customWidth="1" min="3" max="3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ONE PAGE FOR LEADERSHIP</t>
        </is>
      </c>
    </row>
    <row r="3" ht="22" customHeight="1">
      <c r="A3" s="3" t="inlineStr">
        <is>
          <t>Fund development standing</t>
        </is>
      </c>
    </row>
    <row r="4" ht="30" customHeight="1">
      <c r="A4" s="4" t="inlineStr">
        <is>
          <t>Every figure here is read from the other sheets. Nothing on this page is typed.</t>
        </is>
      </c>
    </row>
    <row r="6" ht="20" customHeight="1">
      <c r="A6" s="24" t="inlineStr">
        <is>
          <t>Case components held</t>
        </is>
      </c>
      <c r="B6" s="13">
        <f>'1 Components'!F24</f>
        <v/>
      </c>
      <c r="C6" s="25" t="inlineStr"/>
    </row>
    <row r="7" ht="20" customHeight="1">
      <c r="A7" s="24" t="inlineStr">
        <is>
          <t>Components never reviewed</t>
        </is>
      </c>
      <c r="B7" s="13">
        <f>'1 Components'!F25</f>
        <v/>
      </c>
      <c r="C7" s="25" t="inlineStr">
        <is>
          <t>Statements that were true once</t>
        </is>
      </c>
    </row>
    <row r="8" ht="20" customHeight="1">
      <c r="A8" s="24" t="inlineStr">
        <is>
          <t>Components out of date</t>
        </is>
      </c>
      <c r="B8" s="13">
        <f>'1 Components'!F27</f>
        <v/>
      </c>
      <c r="C8" s="25" t="inlineStr"/>
    </row>
    <row r="9" ht="20" customHeight="1">
      <c r="A9" s="24" t="inlineStr">
        <is>
          <t>Claims with no source</t>
        </is>
      </c>
      <c r="B9" s="13">
        <f>'2 Evidence register'!F30</f>
        <v/>
      </c>
      <c r="C9" s="25" t="inlineStr">
        <is>
          <t>Remove from the case until sourced</t>
        </is>
      </c>
    </row>
    <row r="10" ht="20" customHeight="1">
      <c r="A10" s="24" t="inlineStr">
        <is>
          <t>Claims expired</t>
        </is>
      </c>
      <c r="B10" s="13">
        <f>'2 Evidence register'!F31</f>
        <v/>
      </c>
      <c r="C10" s="25" t="inlineStr">
        <is>
          <t>Accurate once; still being submitted</t>
        </is>
      </c>
    </row>
    <row r="11" ht="20" customHeight="1">
      <c r="A11" s="24" t="inlineStr">
        <is>
          <t>Attachments missing</t>
        </is>
      </c>
      <c r="B11" s="13">
        <f>'5 Attachment set'!E27</f>
        <v/>
      </c>
      <c r="C11" s="25" t="inlineStr"/>
    </row>
    <row r="12" ht="20" customHeight="1">
      <c r="A12" s="24" t="inlineStr">
        <is>
          <t>Attachments out of date</t>
        </is>
      </c>
      <c r="B12" s="13">
        <f>'5 Attachment set'!E28</f>
        <v/>
      </c>
      <c r="C12" s="25" t="inlineStr"/>
    </row>
    <row r="13" ht="20" customHeight="1">
      <c r="A13" s="24" t="inlineStr">
        <is>
          <t>Pursuits in writing with no go / no-go</t>
        </is>
      </c>
      <c r="B13" s="13">
        <f>'4 Prospect register'!F31</f>
        <v/>
      </c>
      <c r="C13" s="25" t="inlineStr">
        <is>
          <t>Writing began before the decision</t>
        </is>
      </c>
    </row>
    <row r="14" ht="20" customHeight="1">
      <c r="A14" s="24" t="inlineStr">
        <is>
          <t>Opportunities deliberately passed</t>
        </is>
      </c>
      <c r="B14" s="13">
        <f>'4 Prospect register'!F32</f>
        <v/>
      </c>
      <c r="C14" s="25" t="inlineStr">
        <is>
          <t>Zero here means the standard is a form</t>
        </is>
      </c>
    </row>
    <row r="15" ht="20" customHeight="1">
      <c r="A15" s="24" t="inlineStr">
        <is>
          <t>Submissions not cleared by all four</t>
        </is>
      </c>
      <c r="B15" s="13">
        <f>'6 Calendar and handoff'!G31</f>
        <v/>
      </c>
      <c r="C15" s="25" t="inlineStr">
        <is>
          <t>The first-report surprise starts here</t>
        </is>
      </c>
    </row>
  </sheetData>
  <mergeCells count="4">
    <mergeCell ref="A1:C1"/>
    <mergeCell ref="A4:C4"/>
    <mergeCell ref="A3:C3"/>
    <mergeCell ref="A2:C2"/>
  </mergeCell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2026-09-01T22:12:58Z</dcterms:created>
  <dcterms:modified xmlns:dcterms="http://purl.org/dc/terms/" xmlns:xsi="http://www.w3.org/2001/XMLSchema-instance" xsi:type="dcterms:W3CDTF">2026-09-01T22:12:59Z</dcterms:modified>
</cp:coreProperties>
</file>