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 Which rung" sheetId="2" state="visible" r:id="rId2"/>
    <sheet xmlns:r="http://schemas.openxmlformats.org/officeDocument/2006/relationships" name="2 Does not transfer" sheetId="3" state="visible" r:id="rId3"/>
    <sheet xmlns:r="http://schemas.openxmlformats.org/officeDocument/2006/relationships" name="3 Diligence register" sheetId="4" state="visible" r:id="rId4"/>
    <sheet xmlns:r="http://schemas.openxmlformats.org/officeDocument/2006/relationships" name="4 Gate tracker" sheetId="5" state="visible" r:id="rId5"/>
    <sheet xmlns:r="http://schemas.openxmlformats.org/officeDocument/2006/relationships" name="5 Value ledger" sheetId="6" state="visible" r:id="rId6"/>
    <sheet xmlns:r="http://schemas.openxmlformats.org/officeDocument/2006/relationships" name="6 First hundred days" sheetId="7" state="visible" r:id="rId7"/>
    <sheet xmlns:r="http://schemas.openxmlformats.org/officeDocument/2006/relationships" name="7 Board summary" sheetId="8" state="visible" r:id="rId8"/>
  </sheets>
  <definedNames>
    <definedName name="_xlnm._FilterDatabase" localSheetId="2" hidden="1">'2 Does not transfer'!$A$6:$I$36</definedName>
    <definedName name="_xlnm._FilterDatabase" localSheetId="3" hidden="1">'3 Diligence register'!$A$6:$H$52</definedName>
  </definedNames>
  <calcPr calcId="124519" fullCalcOnLoad="1"/>
</workbook>
</file>

<file path=xl/styles.xml><?xml version="1.0" encoding="utf-8"?>
<styleSheet xmlns="http://schemas.openxmlformats.org/spreadsheetml/2006/main">
  <numFmts count="1">
    <numFmt numFmtId="164" formatCode="yyyy-mm-dd"/>
  </numFmts>
  <fonts count="9">
    <font>
      <name val="Calibri"/>
      <family val="2"/>
      <color theme="1"/>
      <sz val="11"/>
      <scheme val="minor"/>
    </font>
    <font>
      <name val="Arial"/>
      <b val="1"/>
      <color rgb="000E4749"/>
      <sz val="9"/>
    </font>
    <font>
      <name val="Arial"/>
      <b val="1"/>
      <color rgb="00A65C22"/>
      <sz val="10"/>
    </font>
    <font>
      <name val="Arial"/>
      <b val="1"/>
      <color rgb="000E4749"/>
      <sz val="16"/>
    </font>
    <font>
      <name val="Arial"/>
      <color rgb="0055606B"/>
      <sz val="9"/>
    </font>
    <font>
      <name val="Arial"/>
      <sz val="10"/>
    </font>
    <font>
      <name val="Arial"/>
      <b val="1"/>
      <color rgb="00FFFFFF"/>
      <sz val="10"/>
    </font>
    <font>
      <name val="Arial"/>
      <b val="1"/>
      <sz val="10"/>
    </font>
    <font>
      <name val="Arial"/>
      <b val="1"/>
      <color rgb="000E4749"/>
      <sz val="11"/>
    </font>
  </fonts>
  <fills count="5">
    <fill>
      <patternFill/>
    </fill>
    <fill>
      <patternFill patternType="gray125"/>
    </fill>
    <fill>
      <patternFill patternType="solid">
        <fgColor rgb="00FFFDF5"/>
      </patternFill>
    </fill>
    <fill>
      <patternFill patternType="solid">
        <fgColor rgb="000E4749"/>
      </patternFill>
    </fill>
    <fill>
      <patternFill patternType="solid">
        <fgColor rgb="00EEF3F4"/>
      </patternFill>
    </fill>
  </fills>
  <borders count="6">
    <border>
      <left/>
      <right/>
      <top/>
      <bottom/>
      <diagonal/>
    </border>
    <border>
      <left style="thin">
        <color rgb="00C9D6D9"/>
      </left>
      <right style="thin">
        <color rgb="00C9D6D9"/>
      </right>
      <top style="thin">
        <color rgb="00C9D6D9"/>
      </top>
      <bottom style="thin">
        <color rgb="00C9D6D9"/>
      </bottom>
    </border>
    <border>
      <left/>
      <right/>
      <top style="thin">
        <color rgb="00C9D6D9"/>
      </top>
      <bottom/>
      <diagonal/>
    </border>
    <border>
      <left/>
      <right style="thin">
        <color rgb="00C9D6D9"/>
      </right>
      <top style="thin">
        <color rgb="00C9D6D9"/>
      </top>
      <bottom/>
      <diagonal/>
    </border>
    <border>
      <left/>
      <right/>
      <top style="thin">
        <color rgb="00C9D6D9"/>
      </top>
      <bottom style="thin">
        <color rgb="00C9D6D9"/>
      </bottom>
      <diagonal/>
    </border>
    <border>
      <left/>
      <right style="thin">
        <color rgb="00C9D6D9"/>
      </right>
      <top style="thin">
        <color rgb="00C9D6D9"/>
      </top>
      <bottom style="thin">
        <color rgb="00C9D6D9"/>
      </bottom>
      <diagonal/>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wrapText="1"/>
    </xf>
    <xf numFmtId="0" fontId="5" fillId="0" borderId="1" applyAlignment="1" pivotButton="0" quotePrefix="0" xfId="0">
      <alignment vertical="top" wrapText="1"/>
    </xf>
    <xf numFmtId="0" fontId="0" fillId="0" borderId="4" pivotButton="0" quotePrefix="0" xfId="0"/>
    <xf numFmtId="0" fontId="0" fillId="0" borderId="5" pivotButton="0" quotePrefix="0" xfId="0"/>
    <xf numFmtId="0" fontId="5" fillId="2" borderId="1" applyAlignment="1" pivotButton="0" quotePrefix="0" xfId="0">
      <alignment vertical="top" wrapText="1"/>
    </xf>
    <xf numFmtId="0" fontId="6" fillId="3" borderId="1" applyAlignment="1" pivotButton="0" quotePrefix="0" xfId="0">
      <alignment vertical="top" wrapText="1"/>
    </xf>
    <xf numFmtId="0" fontId="7" fillId="0" borderId="1" applyAlignment="1" pivotButton="0" quotePrefix="0" xfId="0">
      <alignment vertical="top" wrapText="1"/>
    </xf>
    <xf numFmtId="0" fontId="5" fillId="2" borderId="1" applyAlignment="1" pivotButton="0" quotePrefix="0" xfId="0">
      <alignment horizontal="center" vertical="top"/>
    </xf>
    <xf numFmtId="164" fontId="5" fillId="2" borderId="1" applyAlignment="1" pivotButton="0" quotePrefix="0" xfId="0">
      <alignment horizontal="center" vertical="top"/>
    </xf>
    <xf numFmtId="0" fontId="7" fillId="0" borderId="1" applyAlignment="1" pivotButton="0" quotePrefix="0" xfId="0">
      <alignment horizontal="center" vertical="top"/>
    </xf>
    <xf numFmtId="0" fontId="4" fillId="0" borderId="1" applyAlignment="1" pivotButton="0" quotePrefix="0" xfId="0">
      <alignment horizontal="center" vertical="top"/>
    </xf>
    <xf numFmtId="0" fontId="7" fillId="0" borderId="1" applyAlignment="1" pivotButton="0" quotePrefix="0" xfId="0">
      <alignment vertical="top"/>
    </xf>
    <xf numFmtId="0" fontId="8" fillId="0" borderId="1" applyAlignment="1" pivotButton="0" quotePrefix="0" xfId="0">
      <alignment horizontal="center" vertical="top"/>
    </xf>
    <xf numFmtId="1" fontId="8" fillId="0" borderId="1" applyAlignment="1" pivotButton="0" quotePrefix="0" xfId="0">
      <alignment horizontal="center" vertical="top"/>
    </xf>
    <xf numFmtId="0" fontId="4" fillId="0" borderId="1" applyAlignment="1" pivotButton="0" quotePrefix="0" xfId="0">
      <alignment vertical="top" wrapText="1"/>
    </xf>
    <xf numFmtId="9" fontId="8" fillId="0" borderId="1" applyAlignment="1" pivotButton="0" quotePrefix="0" xfId="0">
      <alignment horizontal="center" vertical="top"/>
    </xf>
    <xf numFmtId="0" fontId="2" fillId="0" borderId="0" applyAlignment="1" pivotButton="0" quotePrefix="0" xfId="0">
      <alignment vertical="top" wrapText="1"/>
    </xf>
    <xf numFmtId="0" fontId="2" fillId="4" borderId="1" applyAlignment="1" pivotButton="0" quotePrefix="0" xfId="0">
      <alignment vertical="top"/>
    </xf>
    <xf numFmtId="0" fontId="5" fillId="4" borderId="1" applyAlignment="1" pivotButton="0" quotePrefix="0" xfId="0">
      <alignment vertical="top"/>
    </xf>
    <xf numFmtId="0" fontId="8"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A33"/>
  <sheetViews>
    <sheetView workbookViewId="0">
      <pane ySplit="6" topLeftCell="A7" activePane="bottomLeft" state="frozen"/>
      <selection pane="bottomLeft" activeCell="A1" sqref="A1"/>
    </sheetView>
  </sheetViews>
  <sheetFormatPr baseColWidth="8" defaultRowHeight="15"/>
  <cols>
    <col width="104" customWidth="1" min="1" max="1"/>
  </cols>
  <sheetData>
    <row r="1">
      <c r="A1" s="1" t="inlineStr">
        <is>
          <t>THE OPEN SHELF  ·  The CARES Collaborative  ·  free to adapt and use</t>
        </is>
      </c>
    </row>
    <row r="2">
      <c r="A2" s="2" t="inlineStr">
        <is>
          <t>HOW TO USE THIS WORKBOOK</t>
        </is>
      </c>
    </row>
    <row r="3" ht="22" customHeight="1">
      <c r="A3" s="3" t="inlineStr">
        <is>
          <t>The Merger, Affiliation and Shared-Services Readiness Kit</t>
        </is>
      </c>
    </row>
    <row r="4" ht="32" customHeight="1">
      <c r="A4" s="4" t="inlineStr"/>
    </row>
    <row r="7">
      <c r="A7" s="5" t="inlineStr">
        <is>
          <t>What this is</t>
        </is>
      </c>
    </row>
    <row r="9" ht="39" customHeight="1">
      <c r="A9" s="6" t="inlineStr">
        <is>
          <t>Seven sheets. Sheet 1 picks the rung. Sheet 2 is the register that most often decides which rung is possible. Sheet 3 is diligence. Sheet 4 is the five gates. Sheets 5 and 6 are the value ledger and the first hundred days. Sheet 7 is computed and goes to the board.</t>
        </is>
      </c>
    </row>
    <row r="11">
      <c r="A11" s="5" t="inlineStr">
        <is>
          <t>What this is NOT</t>
        </is>
      </c>
    </row>
    <row r="13" ht="39" customHeight="1">
      <c r="A13" s="6" t="inlineStr">
        <is>
          <t>Not legal, tax, or accounting advice, and no cell in it is a term of any agreement. Your own counsel and your own auditor complete the legal and tax structure. This workbook gets you to them prepared and stops where their work begins.</t>
        </is>
      </c>
    </row>
    <row r="15" ht="26" customHeight="1">
      <c r="A15" s="6" t="inlineStr">
        <is>
          <t>Not an insurance opinion. The claims-made question on sheet 2 is flagged so you raise it early with the licensed broker you engage. It is not answered here.</t>
        </is>
      </c>
    </row>
    <row r="17" ht="15" customHeight="1">
      <c r="A17" s="6" t="inlineStr">
        <is>
          <t>Not a recommendation that you combine. A process that ends in no is a success if it ends cleanly.</t>
        </is>
      </c>
    </row>
    <row r="19">
      <c r="A19" s="5" t="inlineStr">
        <is>
          <t>Order of work</t>
        </is>
      </c>
    </row>
    <row r="21" ht="26" customHeight="1">
      <c r="A21" s="6" t="inlineStr">
        <is>
          <t>1. Sheet 1 — write the problem statement without the word merger in it, and the must-not-change list. Both parties do this separately and do not show each other until both are written.</t>
        </is>
      </c>
    </row>
    <row r="23" ht="26" customHeight="1">
      <c r="A23" s="6" t="inlineStr">
        <is>
          <t>2. Sheet 2 — build the does-not-transfer register before gate two. It is researchable entirely from documents you already hold, and it changes which rung is viable.</t>
        </is>
      </c>
    </row>
    <row r="25" ht="26" customHeight="1">
      <c r="A25" s="6" t="inlineStr">
        <is>
          <t>3. Sheet 3 — diligence, in both directions. A stronger party that declines to reciprocate has told you something.</t>
        </is>
      </c>
    </row>
    <row r="27" ht="15" customHeight="1">
      <c r="A27" s="6" t="inlineStr">
        <is>
          <t>4. Sheet 4 — record both boards' decision at each gate, in writing, with a date.</t>
        </is>
      </c>
    </row>
    <row r="29">
      <c r="A29" s="5" t="inlineStr">
        <is>
          <t>The two numbers that matter most</t>
        </is>
      </c>
    </row>
    <row r="31" ht="26" customHeight="1">
      <c r="A31" s="6" t="inlineStr">
        <is>
          <t>On sheet 2: the longest outstanding consent timeline. That is your real schedule, not the closing date somebody wrote down. A board that sets a date before this register exists has set a date it does not control.</t>
        </is>
      </c>
    </row>
    <row r="33" ht="26" customHeight="1">
      <c r="A33" s="6" t="inlineStr">
        <is>
          <t>On sheet 3: percent reviewed, not percent received. A register showing forty items received and nine reviewed is twenty-two percent complete, and sheet 7 computes it that way deliberately.</t>
        </is>
      </c>
    </row>
  </sheetData>
  <mergeCells count="4">
    <mergeCell ref="A3"/>
    <mergeCell ref="A2"/>
    <mergeCell ref="A1"/>
    <mergeCell ref="A4"/>
  </mergeCells>
  <pageMargins left="0.4" right="0.4" top="0.5" bottom="0.5"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E20"/>
  <sheetViews>
    <sheetView workbookViewId="0">
      <pane ySplit="6" topLeftCell="A7" activePane="bottomLeft" state="frozen"/>
      <selection pane="bottomLeft" activeCell="A1" sqref="A1"/>
    </sheetView>
  </sheetViews>
  <sheetFormatPr baseColWidth="8" defaultRowHeight="15"/>
  <cols>
    <col width="14" customWidth="1" min="1" max="1"/>
    <col width="34" customWidth="1" min="2" max="2"/>
    <col width="30" customWidth="1" min="3" max="3"/>
    <col width="40" customWidth="1" min="4" max="4"/>
    <col width="12" customWidth="1" min="5" max="5"/>
  </cols>
  <sheetData>
    <row r="1">
      <c r="A1" s="1" t="inlineStr">
        <is>
          <t>THE OPEN SHELF  ·  The CARES Collaborative  ·  free to adapt and use</t>
        </is>
      </c>
    </row>
    <row r="2">
      <c r="A2" s="2" t="inlineStr">
        <is>
          <t>DECISION AID</t>
        </is>
      </c>
    </row>
    <row r="3" ht="22" customHeight="1">
      <c r="A3" s="3" t="inlineStr">
        <is>
          <t>Seven rungs, not one word</t>
        </is>
      </c>
    </row>
    <row r="4" ht="32" customHeight="1">
      <c r="A4" s="4" t="inlineStr">
        <is>
          <t>Name the problem first, then take the lowest rung that solves it. A board that starts at rung seven and works backwards almost never gets back down. Rungs three and four solve the problem most boards actually have.</t>
        </is>
      </c>
    </row>
    <row r="6">
      <c r="A6" s="5" t="inlineStr">
        <is>
          <t>The three questions — answer these before looking at the ladder</t>
        </is>
      </c>
    </row>
    <row r="7" ht="30" customHeight="1">
      <c r="A7" s="7" t="inlineStr">
        <is>
          <t>1. What is the problem, stated without the word merger in it? One sentence, agreed by the board.</t>
        </is>
      </c>
      <c r="B7" s="8" t="n"/>
      <c r="C7" s="9" t="n"/>
      <c r="D7" s="10" t="n"/>
      <c r="E7" s="9" t="n"/>
    </row>
    <row r="8" ht="30" customHeight="1">
      <c r="A8" s="7" t="inlineStr">
        <is>
          <t>2. What must not change? Write it before you talk to anyone. Both parties write separately.</t>
        </is>
      </c>
      <c r="B8" s="8" t="n"/>
      <c r="C8" s="9" t="n"/>
      <c r="D8" s="10" t="n"/>
      <c r="E8" s="9" t="n"/>
    </row>
    <row r="9" ht="30" customHeight="1">
      <c r="A9" s="7" t="inlineStr">
        <is>
          <t>3. How long do we have? A combination from strength can be stopped at any gate. One from a cash cliff cannot.</t>
        </is>
      </c>
      <c r="B9" s="8" t="n"/>
      <c r="C9" s="9" t="n"/>
      <c r="D9" s="10" t="n"/>
      <c r="E9" s="9" t="n"/>
    </row>
    <row r="11" ht="30" customHeight="1">
      <c r="A11" s="11" t="inlineStr">
        <is>
          <t>Rung</t>
        </is>
      </c>
      <c r="B11" s="11" t="inlineStr">
        <is>
          <t>What it is</t>
        </is>
      </c>
      <c r="C11" s="11" t="inlineStr">
        <is>
          <t>What it solves</t>
        </is>
      </c>
      <c r="D11" s="11" t="inlineStr">
        <is>
          <t>What it costs you</t>
        </is>
      </c>
      <c r="E11" s="11" t="inlineStr">
        <is>
          <t>Considering?</t>
        </is>
      </c>
    </row>
    <row r="12" ht="56" customHeight="1">
      <c r="A12" s="12" t="inlineStr">
        <is>
          <t>1 · Coordinated practice</t>
        </is>
      </c>
      <c r="B12" s="7" t="inlineStr">
        <is>
          <t>Two organizations agree to align something — referral protocols, a training calendar, a shared waiting list, common outcome definitions. No money changes hands and no document binds anyone.</t>
        </is>
      </c>
      <c r="C12" s="7" t="inlineStr">
        <is>
          <t>Duplication and friction at the edges where you already touch each other.</t>
        </is>
      </c>
      <c r="D12" s="7" t="inlineStr">
        <is>
          <t>Almost nothing, which is also its limit. It survives only as long as both executives want it to.</t>
        </is>
      </c>
      <c r="E12" s="13" t="n"/>
    </row>
    <row r="13" ht="56" customHeight="1">
      <c r="A13" s="12" t="inlineStr">
        <is>
          <t>2 · Shared purchasing</t>
        </is>
      </c>
      <c r="B13" s="7" t="inlineStr">
        <is>
          <t>Buying together — insurance, benefits, training, software licenses, audit services — to reach a scale neither has alone.</t>
        </is>
      </c>
      <c r="C13" s="7" t="inlineStr">
        <is>
          <t>Unit cost, and sometimes access to something neither could buy at all.</t>
        </is>
      </c>
      <c r="D13" s="7" t="inlineStr">
        <is>
          <t>A written arrangement about who signs, who pays, and what happens when one party leaves mid-term.</t>
        </is>
      </c>
      <c r="E13" s="13" t="n"/>
    </row>
    <row r="14" ht="56" customHeight="1">
      <c r="A14" s="12" t="inlineStr">
        <is>
          <t>3 · Shared staff or shared function</t>
        </is>
      </c>
      <c r="B14" s="7" t="inlineStr">
        <is>
          <t>One person or one function serves both — a shared finance director, a shared compliance officer, a shared IT function. One organization employs, the other reimburses.</t>
        </is>
      </c>
      <c r="C14" s="7" t="inlineStr">
        <is>
          <t>A capability neither can afford at full time, and the key-person exposure of having none.</t>
        </is>
      </c>
      <c r="D14" s="7" t="inlineStr">
        <is>
          <t>A real agreement covering employment, supervision, cost allocation, confidentiality, and what happens to the person if the arrangement ends. This is the rung most often done on a handshake and most often regretted.</t>
        </is>
      </c>
      <c r="E14" s="13" t="n"/>
    </row>
    <row r="15" ht="56" customHeight="1">
      <c r="A15" s="12" t="inlineStr">
        <is>
          <t>4 · Shared services organization</t>
        </is>
      </c>
      <c r="B15" s="7" t="inlineStr">
        <is>
          <t>A back office serving both — finance, HR, IT, compliance — either housed in one party or in a new entity the parties create.</t>
        </is>
      </c>
      <c r="C15" s="7" t="inlineStr">
        <is>
          <t>The whole administrative cost structure, permanently, and usually the quality of it too.</t>
        </is>
      </c>
      <c r="D15" s="7" t="inlineStr">
        <is>
          <t>Substantial. Governance of the shared entity, service levels, a cost-allocation methodology both boards accept, and an exit that does not leave either party without a back office.</t>
        </is>
      </c>
      <c r="E15" s="13" t="n"/>
    </row>
    <row r="16" ht="56" customHeight="1">
      <c r="A16" s="12" t="inlineStr">
        <is>
          <t>5 · Joint program or joint venture</t>
        </is>
      </c>
      <c r="B16" s="7" t="inlineStr">
        <is>
          <t>A specific program run together, often to pursue a contract neither could hold alone.</t>
        </is>
      </c>
      <c r="C16" s="7" t="inlineStr">
        <is>
          <t>Access to funding and scale for one line of work, without touching anything else.</t>
        </is>
      </c>
      <c r="D16" s="7" t="inlineStr">
        <is>
          <t>Clear allocation of risk, liability, and licensure — and clarity about which organization is the licensed or contracted party, because usually only one can be.</t>
        </is>
      </c>
      <c r="E16" s="13" t="n"/>
    </row>
    <row r="17" ht="56" customHeight="1">
      <c r="A17" s="12" t="inlineStr">
        <is>
          <t>6 · Affiliation or parent–subsidiary</t>
        </is>
      </c>
      <c r="B17" s="7" t="inlineStr">
        <is>
          <t>Both organizations continue to exist, with one holding defined reserved powers over the other — commonly budget approval, executive appointment, and reserved decisions named in the governing documents.</t>
        </is>
      </c>
      <c r="C17" s="7" t="inlineStr">
        <is>
          <t>Strategic alignment and, often, a distressed organization's survival, while keeping licenses, contracts, and identity intact under the existing entity.</t>
        </is>
      </c>
      <c r="D17" s="7" t="inlineStr">
        <is>
          <t>Genuine loss of autonomy for the subordinate party, and a governance structure that has to be lived rather than filed. Often the right answer where licenses make a merger dangerous.</t>
        </is>
      </c>
      <c r="E17" s="13" t="n"/>
    </row>
    <row r="18" ht="56" customHeight="1">
      <c r="A18" s="12" t="inlineStr">
        <is>
          <t>7 · Merger or consolidation</t>
        </is>
      </c>
      <c r="B18" s="7" t="inlineStr">
        <is>
          <t>One entity survives and the other ceases to exist, or both cease and a new one is formed. One board, one budget, one set of books.</t>
        </is>
      </c>
      <c r="C18" s="7" t="inlineStr">
        <is>
          <t>Everything the lower rungs solve, permanently, plus the duplicated governance and administrative overhead that no lower rung removes.</t>
        </is>
      </c>
      <c r="D18" s="7" t="inlineStr">
        <is>
          <t>The most, and the least reversible. It is also the rung where the things that do not transfer are most likely to be discovered too late.</t>
        </is>
      </c>
      <c r="E18" s="13" t="n"/>
    </row>
    <row r="20" ht="28" customHeight="1">
      <c r="A20" s="4" t="inlineStr">
        <is>
          <t>Rung six exists largely because of licensing. In a sector where a license is the right to operate at all, an arrangement that leaves both licenses undisturbed is not a compromise — it is frequently the more competent answer.</t>
        </is>
      </c>
    </row>
  </sheetData>
  <mergeCells count="11">
    <mergeCell ref="D8:E8"/>
    <mergeCell ref="A4:E4"/>
    <mergeCell ref="D7:E7"/>
    <mergeCell ref="A20:E20"/>
    <mergeCell ref="A2:E2"/>
    <mergeCell ref="A8:C8"/>
    <mergeCell ref="A9:C9"/>
    <mergeCell ref="A1:E1"/>
    <mergeCell ref="A7:C7"/>
    <mergeCell ref="D9:E9"/>
    <mergeCell ref="A3:E3"/>
  </mergeCells>
  <dataValidations count="1">
    <dataValidation sqref="E12:E18" showDropDown="0" showInputMessage="0" showErrorMessage="1" allowBlank="1" type="list">
      <formula1>"Yes,Ruled out,Not considered"</formula1>
    </dataValidation>
  </dataValidations>
  <pageMargins left="0.4" right="0.4" top="0.5" bottom="0.5"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J44"/>
  <sheetViews>
    <sheetView workbookViewId="0">
      <pane ySplit="6" topLeftCell="A7" activePane="bottomLeft" state="frozen"/>
      <selection pane="bottomLeft" activeCell="A1" sqref="A1"/>
    </sheetView>
  </sheetViews>
  <sheetFormatPr baseColWidth="8" defaultRowHeight="15"/>
  <cols>
    <col width="26" customWidth="1" min="1" max="1"/>
    <col width="34" customWidth="1" min="2" max="2"/>
    <col width="24" customWidth="1" min="3" max="3"/>
    <col width="13" customWidth="1" min="4" max="4"/>
    <col width="13" customWidth="1" min="5" max="5"/>
    <col width="13" customWidth="1" min="6" max="6"/>
    <col width="13" customWidth="1" min="7" max="7"/>
    <col width="18" customWidth="1" min="8" max="8"/>
    <col width="30" customWidth="1" min="9" max="9"/>
    <col width="14" customWidth="1" min="10" max="10"/>
  </cols>
  <sheetData>
    <row r="1">
      <c r="A1" s="1" t="inlineStr">
        <is>
          <t>THE OPEN SHELF  ·  The CARES Collaborative  ·  free to adapt and use</t>
        </is>
      </c>
    </row>
    <row r="2">
      <c r="A2" s="2" t="inlineStr">
        <is>
          <t>THE INSTRUMENT THAT DECIDES THE RUNG</t>
        </is>
      </c>
    </row>
    <row r="3" ht="22" customHeight="1">
      <c r="A3" s="3" t="inlineStr">
        <is>
          <t>The consent register</t>
        </is>
      </c>
    </row>
    <row r="4" ht="32" customHeight="1">
      <c r="A4" s="4" t="inlineStr">
        <is>
          <t>Every row is a separate consent from a separate party on a separate timeline, and the process moves at the speed of the slowest one. Add a row per license, per contract, per lease — the categories below are the starting frame, not the register.</t>
        </is>
      </c>
    </row>
    <row r="6" ht="30" customHeight="1">
      <c r="A6" s="11" t="inlineStr">
        <is>
          <t>Category</t>
        </is>
      </c>
      <c r="B6" s="11" t="inlineStr">
        <is>
          <t>The specific item</t>
        </is>
      </c>
      <c r="C6" s="11" t="inlineStr">
        <is>
          <t>Whose consent is needed</t>
        </is>
      </c>
      <c r="D6" s="11" t="inlineStr">
        <is>
          <t>Consent needed?</t>
        </is>
      </c>
      <c r="E6" s="11" t="inlineStr">
        <is>
          <t>Requested</t>
        </is>
      </c>
      <c r="F6" s="11" t="inlineStr">
        <is>
          <t>Obtained</t>
        </is>
      </c>
      <c r="G6" s="11" t="inlineStr">
        <is>
          <t>Weeks expected</t>
        </is>
      </c>
      <c r="H6" s="11" t="inlineStr">
        <is>
          <t>Owner</t>
        </is>
      </c>
      <c r="I6" s="11" t="inlineStr">
        <is>
          <t>Status</t>
        </is>
      </c>
      <c r="J6" s="11" t="inlineStr">
        <is>
          <t>Weeks still outstanding</t>
        </is>
      </c>
    </row>
    <row r="7" ht="30" customHeight="1">
      <c r="A7" s="12" t="inlineStr">
        <is>
          <t>Licenses and permits to operate</t>
        </is>
      </c>
      <c r="B7" s="10" t="n"/>
      <c r="C7" s="10" t="n"/>
      <c r="D7" s="13" t="n"/>
      <c r="E7" s="14" t="n"/>
      <c r="F7" s="14" t="n"/>
      <c r="G7" s="13" t="n"/>
      <c r="H7" s="10" t="n"/>
      <c r="I7" s="15">
        <f>IF($D7="","",IF($D7="No","Not needed",IF($F7&lt;&gt;"","Obtained",IF($E7&lt;&gt;"","Requested","NOT STARTED"))))</f>
        <v/>
      </c>
      <c r="J7" s="16">
        <f>IF(AND($D7="Yes",$F7=""),$G7,"")</f>
        <v/>
      </c>
    </row>
    <row r="8" ht="30" customHeight="1">
      <c r="A8" s="12" t="inlineStr">
        <is>
          <t>Accreditation</t>
        </is>
      </c>
      <c r="B8" s="10" t="n"/>
      <c r="C8" s="10" t="n"/>
      <c r="D8" s="13" t="n"/>
      <c r="E8" s="14" t="n"/>
      <c r="F8" s="14" t="n"/>
      <c r="G8" s="13" t="n"/>
      <c r="H8" s="10" t="n"/>
      <c r="I8" s="15">
        <f>IF($D8="","",IF($D8="No","Not needed",IF($F8&lt;&gt;"","Obtained",IF($E8&lt;&gt;"","Requested","NOT STARTED"))))</f>
        <v/>
      </c>
      <c r="J8" s="16">
        <f>IF(AND($D8="Yes",$F8=""),$G8,"")</f>
        <v/>
      </c>
    </row>
    <row r="9" ht="30" customHeight="1">
      <c r="A9" s="12" t="inlineStr">
        <is>
          <t>Government contracts</t>
        </is>
      </c>
      <c r="B9" s="10" t="n"/>
      <c r="C9" s="10" t="n"/>
      <c r="D9" s="13" t="n"/>
      <c r="E9" s="14" t="n"/>
      <c r="F9" s="14" t="n"/>
      <c r="G9" s="13" t="n"/>
      <c r="H9" s="10" t="n"/>
      <c r="I9" s="15">
        <f>IF($D9="","",IF($D9="No","Not needed",IF($F9&lt;&gt;"","Obtained",IF($E9&lt;&gt;"","Requested","NOT STARTED"))))</f>
        <v/>
      </c>
      <c r="J9" s="16">
        <f>IF(AND($D9="Yes",$F9=""),$G9,"")</f>
        <v/>
      </c>
    </row>
    <row r="10" ht="30" customHeight="1">
      <c r="A10" s="12" t="inlineStr">
        <is>
          <t>Restricted funds and donor intent</t>
        </is>
      </c>
      <c r="B10" s="10" t="n"/>
      <c r="C10" s="10" t="n"/>
      <c r="D10" s="13" t="n"/>
      <c r="E10" s="14" t="n"/>
      <c r="F10" s="14" t="n"/>
      <c r="G10" s="13" t="n"/>
      <c r="H10" s="10" t="n"/>
      <c r="I10" s="15">
        <f>IF($D10="","",IF($D10="No","Not needed",IF($F10&lt;&gt;"","Obtained",IF($E10&lt;&gt;"","Requested","NOT STARTED"))))</f>
        <v/>
      </c>
      <c r="J10" s="16">
        <f>IF(AND($D10="Yes",$F10=""),$G10,"")</f>
        <v/>
      </c>
    </row>
    <row r="11" ht="30" customHeight="1">
      <c r="A11" s="12" t="inlineStr">
        <is>
          <t>Grant awards</t>
        </is>
      </c>
      <c r="B11" s="10" t="n"/>
      <c r="C11" s="10" t="n"/>
      <c r="D11" s="13" t="n"/>
      <c r="E11" s="14" t="n"/>
      <c r="F11" s="14" t="n"/>
      <c r="G11" s="13" t="n"/>
      <c r="H11" s="10" t="n"/>
      <c r="I11" s="15">
        <f>IF($D11="","",IF($D11="No","Not needed",IF($F11&lt;&gt;"","Obtained",IF($E11&lt;&gt;"","Requested","NOT STARTED"))))</f>
        <v/>
      </c>
      <c r="J11" s="16">
        <f>IF(AND($D11="Yes",$F11=""),$G11,"")</f>
        <v/>
      </c>
    </row>
    <row r="12" ht="30" customHeight="1">
      <c r="A12" s="12" t="inlineStr">
        <is>
          <t>Real property</t>
        </is>
      </c>
      <c r="B12" s="10" t="n"/>
      <c r="C12" s="10" t="n"/>
      <c r="D12" s="13" t="n"/>
      <c r="E12" s="14" t="n"/>
      <c r="F12" s="14" t="n"/>
      <c r="G12" s="13" t="n"/>
      <c r="H12" s="10" t="n"/>
      <c r="I12" s="15">
        <f>IF($D12="","",IF($D12="No","Not needed",IF($F12&lt;&gt;"","Obtained",IF($E12&lt;&gt;"","Requested","NOT STARTED"))))</f>
        <v/>
      </c>
      <c r="J12" s="16">
        <f>IF(AND($D12="Yes",$F12=""),$G12,"")</f>
        <v/>
      </c>
    </row>
    <row r="13" ht="30" customHeight="1">
      <c r="A13" s="12" t="inlineStr">
        <is>
          <t>Leases</t>
        </is>
      </c>
      <c r="B13" s="10" t="n"/>
      <c r="C13" s="10" t="n"/>
      <c r="D13" s="13" t="n"/>
      <c r="E13" s="14" t="n"/>
      <c r="F13" s="14" t="n"/>
      <c r="G13" s="13" t="n"/>
      <c r="H13" s="10" t="n"/>
      <c r="I13" s="15">
        <f>IF($D13="","",IF($D13="No","Not needed",IF($F13&lt;&gt;"","Obtained",IF($E13&lt;&gt;"","Requested","NOT STARTED"))))</f>
        <v/>
      </c>
      <c r="J13" s="16">
        <f>IF(AND($D13="Yes",$F13=""),$G13,"")</f>
        <v/>
      </c>
    </row>
    <row r="14" ht="30" customHeight="1">
      <c r="A14" s="12" t="inlineStr">
        <is>
          <t>Insurance — particularly claims-made policies</t>
        </is>
      </c>
      <c r="B14" s="10" t="n"/>
      <c r="C14" s="10" t="n"/>
      <c r="D14" s="13" t="n"/>
      <c r="E14" s="14" t="n"/>
      <c r="F14" s="14" t="n"/>
      <c r="G14" s="13" t="n"/>
      <c r="H14" s="10" t="n"/>
      <c r="I14" s="15">
        <f>IF($D14="","",IF($D14="No","Not needed",IF($F14&lt;&gt;"","Obtained",IF($E14&lt;&gt;"","Requested","NOT STARTED"))))</f>
        <v/>
      </c>
      <c r="J14" s="16">
        <f>IF(AND($D14="Yes",$F14=""),$G14,"")</f>
        <v/>
      </c>
    </row>
    <row r="15" ht="30" customHeight="1">
      <c r="A15" s="12" t="inlineStr">
        <is>
          <t>Retirement plans</t>
        </is>
      </c>
      <c r="B15" s="10" t="n"/>
      <c r="C15" s="10" t="n"/>
      <c r="D15" s="13" t="n"/>
      <c r="E15" s="14" t="n"/>
      <c r="F15" s="14" t="n"/>
      <c r="G15" s="13" t="n"/>
      <c r="H15" s="10" t="n"/>
      <c r="I15" s="15">
        <f>IF($D15="","",IF($D15="No","Not needed",IF($F15&lt;&gt;"","Obtained",IF($E15&lt;&gt;"","Requested","NOT STARTED"))))</f>
        <v/>
      </c>
      <c r="J15" s="16">
        <f>IF(AND($D15="Yes",$F15=""),$G15,"")</f>
        <v/>
      </c>
    </row>
    <row r="16" ht="30" customHeight="1">
      <c r="A16" s="12" t="inlineStr">
        <is>
          <t>Employee tenure, accrued leave, and terms</t>
        </is>
      </c>
      <c r="B16" s="10" t="n"/>
      <c r="C16" s="10" t="n"/>
      <c r="D16" s="13" t="n"/>
      <c r="E16" s="14" t="n"/>
      <c r="F16" s="14" t="n"/>
      <c r="G16" s="13" t="n"/>
      <c r="H16" s="10" t="n"/>
      <c r="I16" s="15">
        <f>IF($D16="","",IF($D16="No","Not needed",IF($F16&lt;&gt;"","Obtained",IF($E16&lt;&gt;"","Requested","NOT STARTED"))))</f>
        <v/>
      </c>
      <c r="J16" s="16">
        <f>IF(AND($D16="Yes",$F16=""),$G16,"")</f>
        <v/>
      </c>
    </row>
    <row r="17" ht="30" customHeight="1">
      <c r="A17" s="12" t="inlineStr">
        <is>
          <t>Client and personnel records</t>
        </is>
      </c>
      <c r="B17" s="10" t="n"/>
      <c r="C17" s="10" t="n"/>
      <c r="D17" s="13" t="n"/>
      <c r="E17" s="14" t="n"/>
      <c r="F17" s="14" t="n"/>
      <c r="G17" s="13" t="n"/>
      <c r="H17" s="10" t="n"/>
      <c r="I17" s="15">
        <f>IF($D17="","",IF($D17="No","Not needed",IF($F17&lt;&gt;"","Obtained",IF($E17&lt;&gt;"","Requested","NOT STARTED"))))</f>
        <v/>
      </c>
      <c r="J17" s="16">
        <f>IF(AND($D17="Yes",$F17=""),$G17,"")</f>
        <v/>
      </c>
    </row>
    <row r="18" ht="30" customHeight="1">
      <c r="A18" s="12" t="inlineStr">
        <is>
          <t>The name, and goodwill</t>
        </is>
      </c>
      <c r="B18" s="10" t="n"/>
      <c r="C18" s="10" t="n"/>
      <c r="D18" s="13" t="n"/>
      <c r="E18" s="14" t="n"/>
      <c r="F18" s="14" t="n"/>
      <c r="G18" s="13" t="n"/>
      <c r="H18" s="10" t="n"/>
      <c r="I18" s="15">
        <f>IF($D18="","",IF($D18="No","Not needed",IF($F18&lt;&gt;"","Obtained",IF($E18&lt;&gt;"","Requested","NOT STARTED"))))</f>
        <v/>
      </c>
      <c r="J18" s="16">
        <f>IF(AND($D18="Yes",$F18=""),$G18,"")</f>
        <v/>
      </c>
    </row>
    <row r="19">
      <c r="A19" s="10" t="n"/>
      <c r="B19" s="10" t="n"/>
      <c r="C19" s="10" t="n"/>
      <c r="D19" s="13" t="n"/>
      <c r="E19" s="14" t="n"/>
      <c r="F19" s="14" t="n"/>
      <c r="G19" s="13" t="n"/>
      <c r="H19" s="10" t="n"/>
      <c r="I19" s="15">
        <f>IF($D19="","",IF($D19="No","Not needed",IF($F19&lt;&gt;"","Obtained",IF($E19&lt;&gt;"","Requested","NOT STARTED"))))</f>
        <v/>
      </c>
      <c r="J19" s="16">
        <f>IF(AND($D19="Yes",$F19=""),$G19,"")</f>
        <v/>
      </c>
    </row>
    <row r="20">
      <c r="A20" s="10" t="n"/>
      <c r="B20" s="10" t="n"/>
      <c r="C20" s="10" t="n"/>
      <c r="D20" s="13" t="n"/>
      <c r="E20" s="14" t="n"/>
      <c r="F20" s="14" t="n"/>
      <c r="G20" s="13" t="n"/>
      <c r="H20" s="10" t="n"/>
      <c r="I20" s="15">
        <f>IF($D20="","",IF($D20="No","Not needed",IF($F20&lt;&gt;"","Obtained",IF($E20&lt;&gt;"","Requested","NOT STARTED"))))</f>
        <v/>
      </c>
      <c r="J20" s="16">
        <f>IF(AND($D20="Yes",$F20=""),$G20,"")</f>
        <v/>
      </c>
    </row>
    <row r="21">
      <c r="A21" s="10" t="n"/>
      <c r="B21" s="10" t="n"/>
      <c r="C21" s="10" t="n"/>
      <c r="D21" s="13" t="n"/>
      <c r="E21" s="14" t="n"/>
      <c r="F21" s="14" t="n"/>
      <c r="G21" s="13" t="n"/>
      <c r="H21" s="10" t="n"/>
      <c r="I21" s="15">
        <f>IF($D21="","",IF($D21="No","Not needed",IF($F21&lt;&gt;"","Obtained",IF($E21&lt;&gt;"","Requested","NOT STARTED"))))</f>
        <v/>
      </c>
      <c r="J21" s="16">
        <f>IF(AND($D21="Yes",$F21=""),$G21,"")</f>
        <v/>
      </c>
    </row>
    <row r="22">
      <c r="A22" s="10" t="n"/>
      <c r="B22" s="10" t="n"/>
      <c r="C22" s="10" t="n"/>
      <c r="D22" s="13" t="n"/>
      <c r="E22" s="14" t="n"/>
      <c r="F22" s="14" t="n"/>
      <c r="G22" s="13" t="n"/>
      <c r="H22" s="10" t="n"/>
      <c r="I22" s="15">
        <f>IF($D22="","",IF($D22="No","Not needed",IF($F22&lt;&gt;"","Obtained",IF($E22&lt;&gt;"","Requested","NOT STARTED"))))</f>
        <v/>
      </c>
      <c r="J22" s="16">
        <f>IF(AND($D22="Yes",$F22=""),$G22,"")</f>
        <v/>
      </c>
    </row>
    <row r="23">
      <c r="A23" s="10" t="n"/>
      <c r="B23" s="10" t="n"/>
      <c r="C23" s="10" t="n"/>
      <c r="D23" s="13" t="n"/>
      <c r="E23" s="14" t="n"/>
      <c r="F23" s="14" t="n"/>
      <c r="G23" s="13" t="n"/>
      <c r="H23" s="10" t="n"/>
      <c r="I23" s="15">
        <f>IF($D23="","",IF($D23="No","Not needed",IF($F23&lt;&gt;"","Obtained",IF($E23&lt;&gt;"","Requested","NOT STARTED"))))</f>
        <v/>
      </c>
      <c r="J23" s="16">
        <f>IF(AND($D23="Yes",$F23=""),$G23,"")</f>
        <v/>
      </c>
    </row>
    <row r="24">
      <c r="A24" s="10" t="n"/>
      <c r="B24" s="10" t="n"/>
      <c r="C24" s="10" t="n"/>
      <c r="D24" s="13" t="n"/>
      <c r="E24" s="14" t="n"/>
      <c r="F24" s="14" t="n"/>
      <c r="G24" s="13" t="n"/>
      <c r="H24" s="10" t="n"/>
      <c r="I24" s="15">
        <f>IF($D24="","",IF($D24="No","Not needed",IF($F24&lt;&gt;"","Obtained",IF($E24&lt;&gt;"","Requested","NOT STARTED"))))</f>
        <v/>
      </c>
      <c r="J24" s="16">
        <f>IF(AND($D24="Yes",$F24=""),$G24,"")</f>
        <v/>
      </c>
    </row>
    <row r="25">
      <c r="A25" s="10" t="n"/>
      <c r="B25" s="10" t="n"/>
      <c r="C25" s="10" t="n"/>
      <c r="D25" s="13" t="n"/>
      <c r="E25" s="14" t="n"/>
      <c r="F25" s="14" t="n"/>
      <c r="G25" s="13" t="n"/>
      <c r="H25" s="10" t="n"/>
      <c r="I25" s="15">
        <f>IF($D25="","",IF($D25="No","Not needed",IF($F25&lt;&gt;"","Obtained",IF($E25&lt;&gt;"","Requested","NOT STARTED"))))</f>
        <v/>
      </c>
      <c r="J25" s="16">
        <f>IF(AND($D25="Yes",$F25=""),$G25,"")</f>
        <v/>
      </c>
    </row>
    <row r="26">
      <c r="A26" s="10" t="n"/>
      <c r="B26" s="10" t="n"/>
      <c r="C26" s="10" t="n"/>
      <c r="D26" s="13" t="n"/>
      <c r="E26" s="14" t="n"/>
      <c r="F26" s="14" t="n"/>
      <c r="G26" s="13" t="n"/>
      <c r="H26" s="10" t="n"/>
      <c r="I26" s="15">
        <f>IF($D26="","",IF($D26="No","Not needed",IF($F26&lt;&gt;"","Obtained",IF($E26&lt;&gt;"","Requested","NOT STARTED"))))</f>
        <v/>
      </c>
      <c r="J26" s="16">
        <f>IF(AND($D26="Yes",$F26=""),$G26,"")</f>
        <v/>
      </c>
    </row>
    <row r="27">
      <c r="A27" s="10" t="n"/>
      <c r="B27" s="10" t="n"/>
      <c r="C27" s="10" t="n"/>
      <c r="D27" s="13" t="n"/>
      <c r="E27" s="14" t="n"/>
      <c r="F27" s="14" t="n"/>
      <c r="G27" s="13" t="n"/>
      <c r="H27" s="10" t="n"/>
      <c r="I27" s="15">
        <f>IF($D27="","",IF($D27="No","Not needed",IF($F27&lt;&gt;"","Obtained",IF($E27&lt;&gt;"","Requested","NOT STARTED"))))</f>
        <v/>
      </c>
      <c r="J27" s="16">
        <f>IF(AND($D27="Yes",$F27=""),$G27,"")</f>
        <v/>
      </c>
    </row>
    <row r="28">
      <c r="A28" s="10" t="n"/>
      <c r="B28" s="10" t="n"/>
      <c r="C28" s="10" t="n"/>
      <c r="D28" s="13" t="n"/>
      <c r="E28" s="14" t="n"/>
      <c r="F28" s="14" t="n"/>
      <c r="G28" s="13" t="n"/>
      <c r="H28" s="10" t="n"/>
      <c r="I28" s="15">
        <f>IF($D28="","",IF($D28="No","Not needed",IF($F28&lt;&gt;"","Obtained",IF($E28&lt;&gt;"","Requested","NOT STARTED"))))</f>
        <v/>
      </c>
      <c r="J28" s="16">
        <f>IF(AND($D28="Yes",$F28=""),$G28,"")</f>
        <v/>
      </c>
    </row>
    <row r="29">
      <c r="A29" s="10" t="n"/>
      <c r="B29" s="10" t="n"/>
      <c r="C29" s="10" t="n"/>
      <c r="D29" s="13" t="n"/>
      <c r="E29" s="14" t="n"/>
      <c r="F29" s="14" t="n"/>
      <c r="G29" s="13" t="n"/>
      <c r="H29" s="10" t="n"/>
      <c r="I29" s="15">
        <f>IF($D29="","",IF($D29="No","Not needed",IF($F29&lt;&gt;"","Obtained",IF($E29&lt;&gt;"","Requested","NOT STARTED"))))</f>
        <v/>
      </c>
      <c r="J29" s="16">
        <f>IF(AND($D29="Yes",$F29=""),$G29,"")</f>
        <v/>
      </c>
    </row>
    <row r="30">
      <c r="A30" s="10" t="n"/>
      <c r="B30" s="10" t="n"/>
      <c r="C30" s="10" t="n"/>
      <c r="D30" s="13" t="n"/>
      <c r="E30" s="14" t="n"/>
      <c r="F30" s="14" t="n"/>
      <c r="G30" s="13" t="n"/>
      <c r="H30" s="10" t="n"/>
      <c r="I30" s="15">
        <f>IF($D30="","",IF($D30="No","Not needed",IF($F30&lt;&gt;"","Obtained",IF($E30&lt;&gt;"","Requested","NOT STARTED"))))</f>
        <v/>
      </c>
      <c r="J30" s="16">
        <f>IF(AND($D30="Yes",$F30=""),$G30,"")</f>
        <v/>
      </c>
    </row>
    <row r="31">
      <c r="A31" s="10" t="n"/>
      <c r="B31" s="10" t="n"/>
      <c r="C31" s="10" t="n"/>
      <c r="D31" s="13" t="n"/>
      <c r="E31" s="14" t="n"/>
      <c r="F31" s="14" t="n"/>
      <c r="G31" s="13" t="n"/>
      <c r="H31" s="10" t="n"/>
      <c r="I31" s="15">
        <f>IF($D31="","",IF($D31="No","Not needed",IF($F31&lt;&gt;"","Obtained",IF($E31&lt;&gt;"","Requested","NOT STARTED"))))</f>
        <v/>
      </c>
      <c r="J31" s="16">
        <f>IF(AND($D31="Yes",$F31=""),$G31,"")</f>
        <v/>
      </c>
    </row>
    <row r="32">
      <c r="A32" s="10" t="n"/>
      <c r="B32" s="10" t="n"/>
      <c r="C32" s="10" t="n"/>
      <c r="D32" s="13" t="n"/>
      <c r="E32" s="14" t="n"/>
      <c r="F32" s="14" t="n"/>
      <c r="G32" s="13" t="n"/>
      <c r="H32" s="10" t="n"/>
      <c r="I32" s="15">
        <f>IF($D32="","",IF($D32="No","Not needed",IF($F32&lt;&gt;"","Obtained",IF($E32&lt;&gt;"","Requested","NOT STARTED"))))</f>
        <v/>
      </c>
      <c r="J32" s="16">
        <f>IF(AND($D32="Yes",$F32=""),$G32,"")</f>
        <v/>
      </c>
    </row>
    <row r="33">
      <c r="A33" s="10" t="n"/>
      <c r="B33" s="10" t="n"/>
      <c r="C33" s="10" t="n"/>
      <c r="D33" s="13" t="n"/>
      <c r="E33" s="14" t="n"/>
      <c r="F33" s="14" t="n"/>
      <c r="G33" s="13" t="n"/>
      <c r="H33" s="10" t="n"/>
      <c r="I33" s="15">
        <f>IF($D33="","",IF($D33="No","Not needed",IF($F33&lt;&gt;"","Obtained",IF($E33&lt;&gt;"","Requested","NOT STARTED"))))</f>
        <v/>
      </c>
      <c r="J33" s="16">
        <f>IF(AND($D33="Yes",$F33=""),$G33,"")</f>
        <v/>
      </c>
    </row>
    <row r="34">
      <c r="A34" s="10" t="n"/>
      <c r="B34" s="10" t="n"/>
      <c r="C34" s="10" t="n"/>
      <c r="D34" s="13" t="n"/>
      <c r="E34" s="14" t="n"/>
      <c r="F34" s="14" t="n"/>
      <c r="G34" s="13" t="n"/>
      <c r="H34" s="10" t="n"/>
      <c r="I34" s="15">
        <f>IF($D34="","",IF($D34="No","Not needed",IF($F34&lt;&gt;"","Obtained",IF($E34&lt;&gt;"","Requested","NOT STARTED"))))</f>
        <v/>
      </c>
      <c r="J34" s="16">
        <f>IF(AND($D34="Yes",$F34=""),$G34,"")</f>
        <v/>
      </c>
    </row>
    <row r="35">
      <c r="A35" s="10" t="n"/>
      <c r="B35" s="10" t="n"/>
      <c r="C35" s="10" t="n"/>
      <c r="D35" s="13" t="n"/>
      <c r="E35" s="14" t="n"/>
      <c r="F35" s="14" t="n"/>
      <c r="G35" s="13" t="n"/>
      <c r="H35" s="10" t="n"/>
      <c r="I35" s="15">
        <f>IF($D35="","",IF($D35="No","Not needed",IF($F35&lt;&gt;"","Obtained",IF($E35&lt;&gt;"","Requested","NOT STARTED"))))</f>
        <v/>
      </c>
      <c r="J35" s="16">
        <f>IF(AND($D35="Yes",$F35=""),$G35,"")</f>
        <v/>
      </c>
    </row>
    <row r="36">
      <c r="A36" s="10" t="n"/>
      <c r="B36" s="10" t="n"/>
      <c r="C36" s="10" t="n"/>
      <c r="D36" s="13" t="n"/>
      <c r="E36" s="14" t="n"/>
      <c r="F36" s="14" t="n"/>
      <c r="G36" s="13" t="n"/>
      <c r="H36" s="10" t="n"/>
      <c r="I36" s="15">
        <f>IF($D36="","",IF($D36="No","Not needed",IF($F36&lt;&gt;"","Obtained",IF($E36&lt;&gt;"","Requested","NOT STARTED"))))</f>
        <v/>
      </c>
      <c r="J36" s="16">
        <f>IF(AND($D36="Yes",$F36=""),$G36,"")</f>
        <v/>
      </c>
    </row>
    <row r="38">
      <c r="A38" s="17" t="inlineStr">
        <is>
          <t>Consents needed (Yes)</t>
        </is>
      </c>
      <c r="B38" s="8" t="n"/>
      <c r="C38" s="9" t="n"/>
      <c r="D38" s="18">
        <f>COUNTIF($D$7:$D$36,"Yes")</f>
        <v/>
      </c>
    </row>
    <row r="39">
      <c r="A39" s="17" t="inlineStr">
        <is>
          <t>Still unknown — resolve these first</t>
        </is>
      </c>
      <c r="B39" s="8" t="n"/>
      <c r="C39" s="9" t="n"/>
      <c r="D39" s="18">
        <f>COUNTIF($D$7:$D$36,"Unknown")</f>
        <v/>
      </c>
    </row>
    <row r="40">
      <c r="A40" s="17" t="inlineStr">
        <is>
          <t>Obtained in writing</t>
        </is>
      </c>
      <c r="B40" s="8" t="n"/>
      <c r="C40" s="9" t="n"/>
      <c r="D40" s="18">
        <f>COUNTIFS($D$7:$D$36,"Yes",$F$7:$F$36,"&lt;&gt;")</f>
        <v/>
      </c>
    </row>
    <row r="41">
      <c r="A41" s="17" t="inlineStr">
        <is>
          <t>Outstanding</t>
        </is>
      </c>
      <c r="B41" s="8" t="n"/>
      <c r="C41" s="9" t="n"/>
      <c r="D41" s="18">
        <f>COUNTIFS($D$7:$D$36,"Yes",$F$7:$F$36,"")</f>
        <v/>
      </c>
    </row>
    <row r="42">
      <c r="A42" s="17" t="inlineStr">
        <is>
          <t>Longest outstanding timeline, in weeks — this is your real schedule</t>
        </is>
      </c>
      <c r="B42" s="8" t="n"/>
      <c r="C42" s="9" t="n"/>
      <c r="D42" s="19">
        <f>IF(COUNT($J$7:$J$36)=0,0,MAX($J$7:$J$36))</f>
        <v/>
      </c>
    </row>
    <row r="44" ht="44" customHeight="1">
      <c r="A44" s="4" t="inlineStr">
        <is>
          <t>Claims-made insurance is on this register on purpose. A claims-made policy covers claims made while it is in force; when an entity ends, claims arising later from earlier conduct may be uncovered unless extended reporting coverage is arranged. Raise it at gate two with the licensed broker you engage. It is not answered here and cannot be.</t>
        </is>
      </c>
    </row>
  </sheetData>
  <autoFilter ref="A6:I36"/>
  <mergeCells count="10">
    <mergeCell ref="A42:C42"/>
    <mergeCell ref="A1:J1"/>
    <mergeCell ref="A41:C41"/>
    <mergeCell ref="A3:J3"/>
    <mergeCell ref="A44:I44"/>
    <mergeCell ref="A40:C40"/>
    <mergeCell ref="A4:J4"/>
    <mergeCell ref="A39:C39"/>
    <mergeCell ref="A2:J2"/>
    <mergeCell ref="A38:C38"/>
  </mergeCells>
  <dataValidations count="1">
    <dataValidation sqref="D7:D36" showDropDown="0" showInputMessage="0" showErrorMessage="1" allowBlank="1" type="list">
      <formula1>"Yes,No,Unknown"</formula1>
    </dataValidation>
  </dataValidations>
  <pageMargins left="0.4" right="0.4" top="0.5" bottom="0.5"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H60"/>
  <sheetViews>
    <sheetView workbookViewId="0">
      <pane ySplit="6" topLeftCell="A7" activePane="bottomLeft" state="frozen"/>
      <selection pane="bottomLeft" activeCell="A1" sqref="A1"/>
    </sheetView>
  </sheetViews>
  <sheetFormatPr baseColWidth="8" defaultRowHeight="15"/>
  <cols>
    <col width="22" customWidth="1" min="1" max="1"/>
    <col width="52" customWidth="1" min="2" max="2"/>
    <col width="12" customWidth="1" min="3" max="3"/>
    <col width="12" customWidth="1" min="4" max="4"/>
    <col width="18" customWidth="1" min="5" max="5"/>
    <col width="40" customWidth="1" min="6" max="6"/>
    <col width="10" customWidth="1" min="7" max="7"/>
    <col width="9" customWidth="1" min="8" max="8"/>
  </cols>
  <sheetData>
    <row r="1">
      <c r="A1" s="1" t="inlineStr">
        <is>
          <t>THE OPEN SHELF  ·  The CARES Collaborative  ·  free to adapt and use</t>
        </is>
      </c>
    </row>
    <row r="2">
      <c r="A2" s="2" t="inlineStr">
        <is>
          <t>RUNS IN BOTH DIRECTIONS</t>
        </is>
      </c>
    </row>
    <row r="3" ht="22" customHeight="1">
      <c r="A3" s="3" t="inlineStr">
        <is>
          <t>The diligence request register</t>
        </is>
      </c>
    </row>
    <row r="4" ht="32" customHeight="1">
      <c r="A4" s="4" t="inlineStr">
        <is>
          <t>Percent complete is computed on reviewed, not received. A file that arrives and is not read by someone who understands it has produced paperwork, not diligence. Every request needs a named reviewer who is competent to read it.</t>
        </is>
      </c>
    </row>
    <row r="6" ht="30" customHeight="1">
      <c r="A6" s="11" t="inlineStr">
        <is>
          <t>Domain</t>
        </is>
      </c>
      <c r="B6" s="11" t="inlineStr">
        <is>
          <t>Requested item</t>
        </is>
      </c>
      <c r="C6" s="11" t="inlineStr">
        <is>
          <t>Requested</t>
        </is>
      </c>
      <c r="D6" s="11" t="inlineStr">
        <is>
          <t>Received</t>
        </is>
      </c>
      <c r="E6" s="11" t="inlineStr">
        <is>
          <t>Reviewed by</t>
        </is>
      </c>
      <c r="F6" s="11" t="inlineStr">
        <is>
          <t>Finding</t>
        </is>
      </c>
      <c r="G6" s="11" t="inlineStr">
        <is>
          <t>Risk</t>
        </is>
      </c>
      <c r="H6" s="11" t="inlineStr">
        <is>
          <t>Gate</t>
        </is>
      </c>
    </row>
    <row r="7" ht="26" customHeight="1">
      <c r="A7" s="20" t="inlineStr">
        <is>
          <t>Governance</t>
        </is>
      </c>
      <c r="B7" s="7" t="inlineStr">
        <is>
          <t>Articles of incorporation with all amendments</t>
        </is>
      </c>
      <c r="C7" s="14" t="n"/>
      <c r="D7" s="14" t="n"/>
      <c r="E7" s="10" t="n"/>
      <c r="F7" s="10" t="n"/>
      <c r="G7" s="13" t="n"/>
      <c r="H7" s="13" t="n"/>
    </row>
    <row r="8" ht="26" customHeight="1">
      <c r="A8" s="20" t="inlineStr">
        <is>
          <t>Governance</t>
        </is>
      </c>
      <c r="B8" s="7" t="inlineStr">
        <is>
          <t>Bylaws, current, with all amendments</t>
        </is>
      </c>
      <c r="C8" s="14" t="n"/>
      <c r="D8" s="14" t="n"/>
      <c r="E8" s="10" t="n"/>
      <c r="F8" s="10" t="n"/>
      <c r="G8" s="13" t="n"/>
      <c r="H8" s="13" t="n"/>
    </row>
    <row r="9" ht="26" customHeight="1">
      <c r="A9" s="20" t="inlineStr">
        <is>
          <t>Governance</t>
        </is>
      </c>
      <c r="B9" s="7" t="inlineStr">
        <is>
          <t>Board minutes — three years, including committee minutes</t>
        </is>
      </c>
      <c r="C9" s="14" t="n"/>
      <c r="D9" s="14" t="n"/>
      <c r="E9" s="10" t="n"/>
      <c r="F9" s="10" t="n"/>
      <c r="G9" s="13" t="n"/>
      <c r="H9" s="13" t="n"/>
    </row>
    <row r="10" ht="26" customHeight="1">
      <c r="A10" s="20" t="inlineStr">
        <is>
          <t>Governance</t>
        </is>
      </c>
      <c r="B10" s="7" t="inlineStr">
        <is>
          <t>Conflict-of-interest policy and the current signed declarations</t>
        </is>
      </c>
      <c r="C10" s="14" t="n"/>
      <c r="D10" s="14" t="n"/>
      <c r="E10" s="10" t="n"/>
      <c r="F10" s="10" t="n"/>
      <c r="G10" s="13" t="n"/>
      <c r="H10" s="13" t="n"/>
    </row>
    <row r="11" ht="26" customHeight="1">
      <c r="A11" s="20" t="inlineStr">
        <is>
          <t>Governance</t>
        </is>
      </c>
      <c r="B11" s="7" t="inlineStr">
        <is>
          <t>Board roster with terms, officers, and committee membership</t>
        </is>
      </c>
      <c r="C11" s="14" t="n"/>
      <c r="D11" s="14" t="n"/>
      <c r="E11" s="10" t="n"/>
      <c r="F11" s="10" t="n"/>
      <c r="G11" s="13" t="n"/>
      <c r="H11" s="13" t="n"/>
    </row>
    <row r="12" ht="26" customHeight="1">
      <c r="A12" s="20" t="inlineStr">
        <is>
          <t>Finance</t>
        </is>
      </c>
      <c r="B12" s="7" t="inlineStr">
        <is>
          <t>Audited financial statements — three years</t>
        </is>
      </c>
      <c r="C12" s="14" t="n"/>
      <c r="D12" s="14" t="n"/>
      <c r="E12" s="10" t="n"/>
      <c r="F12" s="10" t="n"/>
      <c r="G12" s="13" t="n"/>
      <c r="H12" s="13" t="n"/>
    </row>
    <row r="13" ht="26" customHeight="1">
      <c r="A13" s="20" t="inlineStr">
        <is>
          <t>Finance</t>
        </is>
      </c>
      <c r="B13" s="7" t="inlineStr">
        <is>
          <t>Management letters — three years (read these before the statements)</t>
        </is>
      </c>
      <c r="C13" s="14" t="n"/>
      <c r="D13" s="14" t="n"/>
      <c r="E13" s="10" t="n"/>
      <c r="F13" s="10" t="n"/>
      <c r="G13" s="13" t="n"/>
      <c r="H13" s="13" t="n"/>
    </row>
    <row r="14" ht="26" customHeight="1">
      <c r="A14" s="20" t="inlineStr">
        <is>
          <t>Finance</t>
        </is>
      </c>
      <c r="B14" s="7" t="inlineStr">
        <is>
          <t>Current-year interim statements and the approved budget</t>
        </is>
      </c>
      <c r="C14" s="14" t="n"/>
      <c r="D14" s="14" t="n"/>
      <c r="E14" s="10" t="n"/>
      <c r="F14" s="10" t="n"/>
      <c r="G14" s="13" t="n"/>
      <c r="H14" s="13" t="n"/>
    </row>
    <row r="15" ht="26" customHeight="1">
      <c r="A15" s="20" t="inlineStr">
        <is>
          <t>Finance</t>
        </is>
      </c>
      <c r="B15" s="7" t="inlineStr">
        <is>
          <t>Restricted fund schedule with the instrument behind each restriction</t>
        </is>
      </c>
      <c r="C15" s="14" t="n"/>
      <c r="D15" s="14" t="n"/>
      <c r="E15" s="10" t="n"/>
      <c r="F15" s="10" t="n"/>
      <c r="G15" s="13" t="n"/>
      <c r="H15" s="13" t="n"/>
    </row>
    <row r="16" ht="26" customHeight="1">
      <c r="A16" s="20" t="inlineStr">
        <is>
          <t>Finance</t>
        </is>
      </c>
      <c r="B16" s="7" t="inlineStr">
        <is>
          <t>Debt, guarantees, and lines of credit</t>
        </is>
      </c>
      <c r="C16" s="14" t="n"/>
      <c r="D16" s="14" t="n"/>
      <c r="E16" s="10" t="n"/>
      <c r="F16" s="10" t="n"/>
      <c r="G16" s="13" t="n"/>
      <c r="H16" s="13" t="n"/>
    </row>
    <row r="17" ht="26" customHeight="1">
      <c r="A17" s="20" t="inlineStr">
        <is>
          <t>Finance</t>
        </is>
      </c>
      <c r="B17" s="7" t="inlineStr">
        <is>
          <t>Related-party transactions and arrangements</t>
        </is>
      </c>
      <c r="C17" s="14" t="n"/>
      <c r="D17" s="14" t="n"/>
      <c r="E17" s="10" t="n"/>
      <c r="F17" s="10" t="n"/>
      <c r="G17" s="13" t="n"/>
      <c r="H17" s="13" t="n"/>
    </row>
    <row r="18" ht="26" customHeight="1">
      <c r="A18" s="20" t="inlineStr">
        <is>
          <t>Contracts and grants</t>
        </is>
      </c>
      <c r="B18" s="7" t="inlineStr">
        <is>
          <t>Every funding agreement, current and within the last three years</t>
        </is>
      </c>
      <c r="C18" s="14" t="n"/>
      <c r="D18" s="14" t="n"/>
      <c r="E18" s="10" t="n"/>
      <c r="F18" s="10" t="n"/>
      <c r="G18" s="13" t="n"/>
      <c r="H18" s="13" t="n"/>
    </row>
    <row r="19" ht="26" customHeight="1">
      <c r="A19" s="20" t="inlineStr">
        <is>
          <t>Contracts and grants</t>
        </is>
      </c>
      <c r="B19" s="7" t="inlineStr">
        <is>
          <t>Assignment and change-of-control clause identified per agreement</t>
        </is>
      </c>
      <c r="C19" s="14" t="n"/>
      <c r="D19" s="14" t="n"/>
      <c r="E19" s="10" t="n"/>
      <c r="F19" s="10" t="n"/>
      <c r="G19" s="13" t="n"/>
      <c r="H19" s="13" t="n"/>
    </row>
    <row r="20" ht="26" customHeight="1">
      <c r="A20" s="20" t="inlineStr">
        <is>
          <t>Contracts and grants</t>
        </is>
      </c>
      <c r="B20" s="7" t="inlineStr">
        <is>
          <t>Reporting calendar with the next due date per award</t>
        </is>
      </c>
      <c r="C20" s="14" t="n"/>
      <c r="D20" s="14" t="n"/>
      <c r="E20" s="10" t="n"/>
      <c r="F20" s="10" t="n"/>
      <c r="G20" s="13" t="n"/>
      <c r="H20" s="13" t="n"/>
    </row>
    <row r="21" ht="26" customHeight="1">
      <c r="A21" s="20" t="inlineStr">
        <is>
          <t>Contracts and grants</t>
        </is>
      </c>
      <c r="B21" s="7" t="inlineStr">
        <is>
          <t>Open findings, questioned costs, and corrective action plans</t>
        </is>
      </c>
      <c r="C21" s="14" t="n"/>
      <c r="D21" s="14" t="n"/>
      <c r="E21" s="10" t="n"/>
      <c r="F21" s="10" t="n"/>
      <c r="G21" s="13" t="n"/>
      <c r="H21" s="13" t="n"/>
    </row>
    <row r="22" ht="26" customHeight="1">
      <c r="A22" s="20" t="inlineStr">
        <is>
          <t>Licensing and compliance</t>
        </is>
      </c>
      <c r="B22" s="7" t="inlineStr">
        <is>
          <t>Every current license, permit, and certification with expiry</t>
        </is>
      </c>
      <c r="C22" s="14" t="n"/>
      <c r="D22" s="14" t="n"/>
      <c r="E22" s="10" t="n"/>
      <c r="F22" s="10" t="n"/>
      <c r="G22" s="13" t="n"/>
      <c r="H22" s="13" t="n"/>
    </row>
    <row r="23" ht="26" customHeight="1">
      <c r="A23" s="20" t="inlineStr">
        <is>
          <t>Licensing and compliance</t>
        </is>
      </c>
      <c r="B23" s="7" t="inlineStr">
        <is>
          <t>Inspection and monitoring reports — three years</t>
        </is>
      </c>
      <c r="C23" s="14" t="n"/>
      <c r="D23" s="14" t="n"/>
      <c r="E23" s="10" t="n"/>
      <c r="F23" s="10" t="n"/>
      <c r="G23" s="13" t="n"/>
      <c r="H23" s="13" t="n"/>
    </row>
    <row r="24" ht="26" customHeight="1">
      <c r="A24" s="20" t="inlineStr">
        <is>
          <t>Licensing and compliance</t>
        </is>
      </c>
      <c r="B24" s="7" t="inlineStr">
        <is>
          <t>Corrective action plans and evidence of closure</t>
        </is>
      </c>
      <c r="C24" s="14" t="n"/>
      <c r="D24" s="14" t="n"/>
      <c r="E24" s="10" t="n"/>
      <c r="F24" s="10" t="n"/>
      <c r="G24" s="13" t="n"/>
      <c r="H24" s="13" t="n"/>
    </row>
    <row r="25" ht="26" customHeight="1">
      <c r="A25" s="20" t="inlineStr">
        <is>
          <t>Licensing and compliance</t>
        </is>
      </c>
      <c r="B25" s="7" t="inlineStr">
        <is>
          <t>Complaint and incident history</t>
        </is>
      </c>
      <c r="C25" s="14" t="n"/>
      <c r="D25" s="14" t="n"/>
      <c r="E25" s="10" t="n"/>
      <c r="F25" s="10" t="n"/>
      <c r="G25" s="13" t="n"/>
      <c r="H25" s="13" t="n"/>
    </row>
    <row r="26" ht="26" customHeight="1">
      <c r="A26" s="20" t="inlineStr">
        <is>
          <t>Licensing and compliance</t>
        </is>
      </c>
      <c r="B26" s="7" t="inlineStr">
        <is>
          <t>Any pending or threatened regulatory matter</t>
        </is>
      </c>
      <c r="C26" s="14" t="n"/>
      <c r="D26" s="14" t="n"/>
      <c r="E26" s="10" t="n"/>
      <c r="F26" s="10" t="n"/>
      <c r="G26" s="13" t="n"/>
      <c r="H26" s="13" t="n"/>
    </row>
    <row r="27" ht="26" customHeight="1">
      <c r="A27" s="20" t="inlineStr">
        <is>
          <t>Workforce</t>
        </is>
      </c>
      <c r="B27" s="7" t="inlineStr">
        <is>
          <t>Staff roster with hire dates, role, classification, and compensation</t>
        </is>
      </c>
      <c r="C27" s="14" t="n"/>
      <c r="D27" s="14" t="n"/>
      <c r="E27" s="10" t="n"/>
      <c r="F27" s="10" t="n"/>
      <c r="G27" s="13" t="n"/>
      <c r="H27" s="13" t="n"/>
    </row>
    <row r="28" ht="26" customHeight="1">
      <c r="A28" s="20" t="inlineStr">
        <is>
          <t>Workforce</t>
        </is>
      </c>
      <c r="B28" s="7" t="inlineStr">
        <is>
          <t>Accrued leave balances, quantified</t>
        </is>
      </c>
      <c r="C28" s="14" t="n"/>
      <c r="D28" s="14" t="n"/>
      <c r="E28" s="10" t="n"/>
      <c r="F28" s="10" t="n"/>
      <c r="G28" s="13" t="n"/>
      <c r="H28" s="13" t="n"/>
    </row>
    <row r="29" ht="26" customHeight="1">
      <c r="A29" s="20" t="inlineStr">
        <is>
          <t>Workforce</t>
        </is>
      </c>
      <c r="B29" s="7" t="inlineStr">
        <is>
          <t>Employment agreements and any severance commitment</t>
        </is>
      </c>
      <c r="C29" s="14" t="n"/>
      <c r="D29" s="14" t="n"/>
      <c r="E29" s="10" t="n"/>
      <c r="F29" s="10" t="n"/>
      <c r="G29" s="13" t="n"/>
      <c r="H29" s="13" t="n"/>
    </row>
    <row r="30" ht="26" customHeight="1">
      <c r="A30" s="20" t="inlineStr">
        <is>
          <t>Workforce</t>
        </is>
      </c>
      <c r="B30" s="7" t="inlineStr">
        <is>
          <t>Benefit plans, including retirement plan type and documents</t>
        </is>
      </c>
      <c r="C30" s="14" t="n"/>
      <c r="D30" s="14" t="n"/>
      <c r="E30" s="10" t="n"/>
      <c r="F30" s="10" t="n"/>
      <c r="G30" s="13" t="n"/>
      <c r="H30" s="13" t="n"/>
    </row>
    <row r="31" ht="26" customHeight="1">
      <c r="A31" s="20" t="inlineStr">
        <is>
          <t>Workforce</t>
        </is>
      </c>
      <c r="B31" s="7" t="inlineStr">
        <is>
          <t>Open claims, grievances, and investigations</t>
        </is>
      </c>
      <c r="C31" s="14" t="n"/>
      <c r="D31" s="14" t="n"/>
      <c r="E31" s="10" t="n"/>
      <c r="F31" s="10" t="n"/>
      <c r="G31" s="13" t="n"/>
      <c r="H31" s="13" t="n"/>
    </row>
    <row r="32" ht="26" customHeight="1">
      <c r="A32" s="20" t="inlineStr">
        <is>
          <t>Workforce</t>
        </is>
      </c>
      <c r="B32" s="7" t="inlineStr">
        <is>
          <t>Personnel policies and the employee handbook</t>
        </is>
      </c>
      <c r="C32" s="14" t="n"/>
      <c r="D32" s="14" t="n"/>
      <c r="E32" s="10" t="n"/>
      <c r="F32" s="10" t="n"/>
      <c r="G32" s="13" t="n"/>
      <c r="H32" s="13" t="n"/>
    </row>
    <row r="33" ht="26" customHeight="1">
      <c r="A33" s="20" t="inlineStr">
        <is>
          <t>Property and assets</t>
        </is>
      </c>
      <c r="B33" s="7" t="inlineStr">
        <is>
          <t>Deeds and title reports for every property</t>
        </is>
      </c>
      <c r="C33" s="14" t="n"/>
      <c r="D33" s="14" t="n"/>
      <c r="E33" s="10" t="n"/>
      <c r="F33" s="10" t="n"/>
      <c r="G33" s="13" t="n"/>
      <c r="H33" s="13" t="n"/>
    </row>
    <row r="34" ht="26" customHeight="1">
      <c r="A34" s="20" t="inlineStr">
        <is>
          <t>Property and assets</t>
        </is>
      </c>
      <c r="B34" s="7" t="inlineStr">
        <is>
          <t>Funder-imposed use restrictions and reversionary interests</t>
        </is>
      </c>
      <c r="C34" s="14" t="n"/>
      <c r="D34" s="14" t="n"/>
      <c r="E34" s="10" t="n"/>
      <c r="F34" s="10" t="n"/>
      <c r="G34" s="13" t="n"/>
      <c r="H34" s="13" t="n"/>
    </row>
    <row r="35" ht="26" customHeight="1">
      <c r="A35" s="20" t="inlineStr">
        <is>
          <t>Property and assets</t>
        </is>
      </c>
      <c r="B35" s="7" t="inlineStr">
        <is>
          <t>Every lease, with term and assignment clause</t>
        </is>
      </c>
      <c r="C35" s="14" t="n"/>
      <c r="D35" s="14" t="n"/>
      <c r="E35" s="10" t="n"/>
      <c r="F35" s="10" t="n"/>
      <c r="G35" s="13" t="n"/>
      <c r="H35" s="13" t="n"/>
    </row>
    <row r="36" ht="26" customHeight="1">
      <c r="A36" s="20" t="inlineStr">
        <is>
          <t>Property and assets</t>
        </is>
      </c>
      <c r="B36" s="7" t="inlineStr">
        <is>
          <t>Equipment schedule and deferred maintenance assessment</t>
        </is>
      </c>
      <c r="C36" s="14" t="n"/>
      <c r="D36" s="14" t="n"/>
      <c r="E36" s="10" t="n"/>
      <c r="F36" s="10" t="n"/>
      <c r="G36" s="13" t="n"/>
      <c r="H36" s="13" t="n"/>
    </row>
    <row r="37" ht="26" customHeight="1">
      <c r="A37" s="20" t="inlineStr">
        <is>
          <t>Insurance and claims</t>
        </is>
      </c>
      <c r="B37" s="7" t="inlineStr">
        <is>
          <t>All policies with limits, retentions, and occurrence vs claims-made noted</t>
        </is>
      </c>
      <c r="C37" s="14" t="n"/>
      <c r="D37" s="14" t="n"/>
      <c r="E37" s="10" t="n"/>
      <c r="F37" s="10" t="n"/>
      <c r="G37" s="13" t="n"/>
      <c r="H37" s="13" t="n"/>
    </row>
    <row r="38" ht="26" customHeight="1">
      <c r="A38" s="20" t="inlineStr">
        <is>
          <t>Insurance and claims</t>
        </is>
      </c>
      <c r="B38" s="7" t="inlineStr">
        <is>
          <t>Loss runs — five years</t>
        </is>
      </c>
      <c r="C38" s="14" t="n"/>
      <c r="D38" s="14" t="n"/>
      <c r="E38" s="10" t="n"/>
      <c r="F38" s="10" t="n"/>
      <c r="G38" s="13" t="n"/>
      <c r="H38" s="13" t="n"/>
    </row>
    <row r="39" ht="26" customHeight="1">
      <c r="A39" s="20" t="inlineStr">
        <is>
          <t>Insurance and claims</t>
        </is>
      </c>
      <c r="B39" s="7" t="inlineStr">
        <is>
          <t>Open and closed claims</t>
        </is>
      </c>
      <c r="C39" s="14" t="n"/>
      <c r="D39" s="14" t="n"/>
      <c r="E39" s="10" t="n"/>
      <c r="F39" s="10" t="n"/>
      <c r="G39" s="13" t="n"/>
      <c r="H39" s="13" t="n"/>
    </row>
    <row r="40" ht="26" customHeight="1">
      <c r="A40" s="20" t="inlineStr">
        <is>
          <t>Insurance and claims</t>
        </is>
      </c>
      <c r="B40" s="7" t="inlineStr">
        <is>
          <t>Any declination, non-renewal, or coverage restriction</t>
        </is>
      </c>
      <c r="C40" s="14" t="n"/>
      <c r="D40" s="14" t="n"/>
      <c r="E40" s="10" t="n"/>
      <c r="F40" s="10" t="n"/>
      <c r="G40" s="13" t="n"/>
      <c r="H40" s="13" t="n"/>
    </row>
    <row r="41" ht="26" customHeight="1">
      <c r="A41" s="20" t="inlineStr">
        <is>
          <t>Technology and data</t>
        </is>
      </c>
      <c r="B41" s="7" t="inlineStr">
        <is>
          <t>Systems and vendor inventory</t>
        </is>
      </c>
      <c r="C41" s="14" t="n"/>
      <c r="D41" s="14" t="n"/>
      <c r="E41" s="10" t="n"/>
      <c r="F41" s="10" t="n"/>
      <c r="G41" s="13" t="n"/>
      <c r="H41" s="13" t="n"/>
    </row>
    <row r="42" ht="26" customHeight="1">
      <c r="A42" s="20" t="inlineStr">
        <is>
          <t>Technology and data</t>
        </is>
      </c>
      <c r="B42" s="7" t="inlineStr">
        <is>
          <t>Data holdings by classification</t>
        </is>
      </c>
      <c r="C42" s="14" t="n"/>
      <c r="D42" s="14" t="n"/>
      <c r="E42" s="10" t="n"/>
      <c r="F42" s="10" t="n"/>
      <c r="G42" s="13" t="n"/>
      <c r="H42" s="13" t="n"/>
    </row>
    <row r="43" ht="26" customHeight="1">
      <c r="A43" s="20" t="inlineStr">
        <is>
          <t>Technology and data</t>
        </is>
      </c>
      <c r="B43" s="7" t="inlineStr">
        <is>
          <t>Vendor contracts containing data provisions</t>
        </is>
      </c>
      <c r="C43" s="14" t="n"/>
      <c r="D43" s="14" t="n"/>
      <c r="E43" s="10" t="n"/>
      <c r="F43" s="10" t="n"/>
      <c r="G43" s="13" t="n"/>
      <c r="H43" s="13" t="n"/>
    </row>
    <row r="44" ht="26" customHeight="1">
      <c r="A44" s="20" t="inlineStr">
        <is>
          <t>Technology and data</t>
        </is>
      </c>
      <c r="B44" s="7" t="inlineStr">
        <is>
          <t>Security incident history</t>
        </is>
      </c>
      <c r="C44" s="14" t="n"/>
      <c r="D44" s="14" t="n"/>
      <c r="E44" s="10" t="n"/>
      <c r="F44" s="10" t="n"/>
      <c r="G44" s="13" t="n"/>
      <c r="H44" s="13" t="n"/>
    </row>
    <row r="45" ht="26" customHeight="1">
      <c r="A45" s="20" t="inlineStr">
        <is>
          <t>Technology and data</t>
        </is>
      </c>
      <c r="B45" s="7" t="inlineStr">
        <is>
          <t>Records retention schedule</t>
        </is>
      </c>
      <c r="C45" s="14" t="n"/>
      <c r="D45" s="14" t="n"/>
      <c r="E45" s="10" t="n"/>
      <c r="F45" s="10" t="n"/>
      <c r="G45" s="13" t="n"/>
      <c r="H45" s="13" t="n"/>
    </row>
    <row r="46" ht="26" customHeight="1">
      <c r="A46" s="20" t="inlineStr">
        <is>
          <t>Programs and outcomes</t>
        </is>
      </c>
      <c r="B46" s="7" t="inlineStr">
        <is>
          <t>Program descriptions with capacity and current utilization</t>
        </is>
      </c>
      <c r="C46" s="14" t="n"/>
      <c r="D46" s="14" t="n"/>
      <c r="E46" s="10" t="n"/>
      <c r="F46" s="10" t="n"/>
      <c r="G46" s="13" t="n"/>
      <c r="H46" s="13" t="n"/>
    </row>
    <row r="47" ht="26" customHeight="1">
      <c r="A47" s="20" t="inlineStr">
        <is>
          <t>Programs and outcomes</t>
        </is>
      </c>
      <c r="B47" s="7" t="inlineStr">
        <is>
          <t>Outcome data with the written definition of each indicator</t>
        </is>
      </c>
      <c r="C47" s="14" t="n"/>
      <c r="D47" s="14" t="n"/>
      <c r="E47" s="10" t="n"/>
      <c r="F47" s="10" t="n"/>
      <c r="G47" s="13" t="n"/>
      <c r="H47" s="13" t="n"/>
    </row>
    <row r="48" ht="26" customHeight="1">
      <c r="A48" s="20" t="inlineStr">
        <is>
          <t>Programs and outcomes</t>
        </is>
      </c>
      <c r="B48" s="7" t="inlineStr">
        <is>
          <t>Waiting lists and referral sources</t>
        </is>
      </c>
      <c r="C48" s="14" t="n"/>
      <c r="D48" s="14" t="n"/>
      <c r="E48" s="10" t="n"/>
      <c r="F48" s="10" t="n"/>
      <c r="G48" s="13" t="n"/>
      <c r="H48" s="13" t="n"/>
    </row>
    <row r="49" ht="26" customHeight="1">
      <c r="A49" s="20" t="inlineStr">
        <is>
          <t>Litigation and contingencies</t>
        </is>
      </c>
      <c r="B49" s="7" t="inlineStr">
        <is>
          <t>Pending and threatened litigation</t>
        </is>
      </c>
      <c r="C49" s="14" t="n"/>
      <c r="D49" s="14" t="n"/>
      <c r="E49" s="10" t="n"/>
      <c r="F49" s="10" t="n"/>
      <c r="G49" s="13" t="n"/>
      <c r="H49" s="13" t="n"/>
    </row>
    <row r="50" ht="26" customHeight="1">
      <c r="A50" s="20" t="inlineStr">
        <is>
          <t>Litigation and contingencies</t>
        </is>
      </c>
      <c r="B50" s="7" t="inlineStr">
        <is>
          <t>Regulatory investigations</t>
        </is>
      </c>
      <c r="C50" s="14" t="n"/>
      <c r="D50" s="14" t="n"/>
      <c r="E50" s="10" t="n"/>
      <c r="F50" s="10" t="n"/>
      <c r="G50" s="13" t="n"/>
      <c r="H50" s="13" t="n"/>
    </row>
    <row r="51" ht="26" customHeight="1">
      <c r="A51" s="20" t="inlineStr">
        <is>
          <t>Litigation and contingencies</t>
        </is>
      </c>
      <c r="B51" s="7" t="inlineStr">
        <is>
          <t>Unasserted claims counsel is aware of</t>
        </is>
      </c>
      <c r="C51" s="14" t="n"/>
      <c r="D51" s="14" t="n"/>
      <c r="E51" s="10" t="n"/>
      <c r="F51" s="10" t="n"/>
      <c r="G51" s="13" t="n"/>
      <c r="H51" s="13" t="n"/>
    </row>
    <row r="52" ht="26" customHeight="1">
      <c r="A52" s="20" t="inlineStr">
        <is>
          <t>Litigation and contingencies</t>
        </is>
      </c>
      <c r="B52" s="7" t="inlineStr">
        <is>
          <t>Indemnities given to any third party</t>
        </is>
      </c>
      <c r="C52" s="14" t="n"/>
      <c r="D52" s="14" t="n"/>
      <c r="E52" s="10" t="n"/>
      <c r="F52" s="10" t="n"/>
      <c r="G52" s="13" t="n"/>
      <c r="H52" s="13" t="n"/>
    </row>
    <row r="54">
      <c r="A54" s="17" t="inlineStr">
        <is>
          <t>Items on the register</t>
        </is>
      </c>
      <c r="B54" s="9" t="n"/>
      <c r="C54" s="18">
        <f>COUNTA($B$7:$B$52)</f>
        <v/>
      </c>
    </row>
    <row r="55">
      <c r="A55" s="17" t="inlineStr">
        <is>
          <t>Requested</t>
        </is>
      </c>
      <c r="B55" s="9" t="n"/>
      <c r="C55" s="18">
        <f>COUNTIF($C$7:$C$52,"&lt;&gt;")</f>
        <v/>
      </c>
    </row>
    <row r="56">
      <c r="A56" s="17" t="inlineStr">
        <is>
          <t>Received</t>
        </is>
      </c>
      <c r="B56" s="9" t="n"/>
      <c r="C56" s="18">
        <f>COUNTIF($D$7:$D$52,"&lt;&gt;")</f>
        <v/>
      </c>
    </row>
    <row r="57">
      <c r="A57" s="17" t="inlineStr">
        <is>
          <t>Reviewed by a named person</t>
        </is>
      </c>
      <c r="B57" s="9" t="n"/>
      <c r="C57" s="18">
        <f>COUNTIF($E$7:$E$52,"&lt;&gt;")</f>
        <v/>
      </c>
    </row>
    <row r="58">
      <c r="A58" s="17" t="inlineStr">
        <is>
          <t>Percent complete — reviewed, not received</t>
        </is>
      </c>
      <c r="B58" s="9" t="n"/>
      <c r="C58" s="21">
        <f>IF(COUNTA($B$7:$B$52)=0,0,COUNTIF($E$7:$E$52,"&lt;&gt;")/COUNTA($B$7:$B$52))</f>
        <v/>
      </c>
    </row>
    <row r="59">
      <c r="A59" s="17" t="inlineStr">
        <is>
          <t>High-risk findings</t>
        </is>
      </c>
      <c r="B59" s="9" t="n"/>
      <c r="C59" s="18">
        <f>COUNTIF($G$7:$G$52,"High")</f>
        <v/>
      </c>
    </row>
    <row r="60">
      <c r="A60" s="17" t="inlineStr">
        <is>
          <t>Medium-risk findings</t>
        </is>
      </c>
      <c r="B60" s="9" t="n"/>
      <c r="C60" s="18">
        <f>COUNTIF($G$7:$G$52,"Medium")</f>
        <v/>
      </c>
    </row>
  </sheetData>
  <autoFilter ref="A6:H52"/>
  <mergeCells count="11">
    <mergeCell ref="A4:H4"/>
    <mergeCell ref="A3:H3"/>
    <mergeCell ref="A54:B54"/>
    <mergeCell ref="A59:B59"/>
    <mergeCell ref="A57:B57"/>
    <mergeCell ref="A60:B60"/>
    <mergeCell ref="A2:H2"/>
    <mergeCell ref="A1:H1"/>
    <mergeCell ref="A56:B56"/>
    <mergeCell ref="A58:B58"/>
    <mergeCell ref="A55:B55"/>
  </mergeCells>
  <dataValidations count="1">
    <dataValidation sqref="G7:G52" showDropDown="0" showInputMessage="0" showErrorMessage="1" allowBlank="1" type="list">
      <formula1>"High,Medium,Low,None"</formula1>
    </dataValidation>
  </dataValidations>
  <pageMargins left="0.4" right="0.4" top="0.5" bottom="0.5"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19"/>
  <sheetViews>
    <sheetView workbookViewId="0">
      <pane ySplit="6" topLeftCell="A7" activePane="bottomLeft" state="frozen"/>
      <selection pane="bottomLeft" activeCell="A1" sqref="A1"/>
    </sheetView>
  </sheetViews>
  <sheetFormatPr baseColWidth="8" defaultRowHeight="15"/>
  <cols>
    <col width="13" customWidth="1" min="1" max="1"/>
    <col width="26" customWidth="1" min="2" max="2"/>
    <col width="42" customWidth="1" min="3" max="3"/>
    <col width="26" customWidth="1" min="4" max="4"/>
    <col width="14" customWidth="1" min="5" max="5"/>
    <col width="14" customWidth="1" min="6" max="6"/>
    <col width="16" customWidth="1" min="7" max="7"/>
  </cols>
  <sheetData>
    <row r="1">
      <c r="A1" s="1" t="inlineStr">
        <is>
          <t>THE OPEN SHELF  ·  The CARES Collaborative  ·  free to adapt and use</t>
        </is>
      </c>
    </row>
    <row r="2">
      <c r="A2" s="2" t="inlineStr">
        <is>
          <t>BOTH BOARDS DECIDE, IN WRITING, WITH A DATE</t>
        </is>
      </c>
    </row>
    <row r="3" ht="22" customHeight="1">
      <c r="A3" s="3" t="inlineStr">
        <is>
          <t>The five gates</t>
        </is>
      </c>
    </row>
    <row r="4" ht="32" customHeight="1">
      <c r="A4" s="4" t="inlineStr">
        <is>
          <t>Momentum in these processes is one-directional and largely invisible. Nobody announces that the process has become unstoppable — it simply becomes true, usually between gates three and four. Naming the gates in advance is how a board keeps the ability to say no.</t>
        </is>
      </c>
    </row>
    <row r="6" ht="30" customHeight="1">
      <c r="A6" s="11" t="inlineStr">
        <is>
          <t>Gate</t>
        </is>
      </c>
      <c r="B6" s="11" t="inlineStr">
        <is>
          <t>The question</t>
        </is>
      </c>
      <c r="C6" s="11" t="inlineStr">
        <is>
          <t>What must exist to pass it</t>
        </is>
      </c>
      <c r="D6" s="11" t="inlineStr">
        <is>
          <t>Cost of stopping here</t>
        </is>
      </c>
      <c r="E6" s="11" t="inlineStr">
        <is>
          <t>Board A decision</t>
        </is>
      </c>
      <c r="F6" s="11" t="inlineStr">
        <is>
          <t>Board B decision</t>
        </is>
      </c>
      <c r="G6" s="11" t="inlineStr">
        <is>
          <t>Date passed</t>
        </is>
      </c>
    </row>
    <row r="7" ht="62" customHeight="1">
      <c r="A7" s="12" t="inlineStr">
        <is>
          <t>1 · Explore</t>
        </is>
      </c>
      <c r="B7" s="7" t="inlineStr">
        <is>
          <t>Is there a problem worth solving together?</t>
        </is>
      </c>
      <c r="C7" s="7" t="inlineStr">
        <is>
          <t>Both problem statements, both must-not-change lists, and an agreed rung to explore. No counsel yet.</t>
        </is>
      </c>
      <c r="D7" s="7" t="inlineStr">
        <is>
          <t>Almost none. Two boards had a conversation.</t>
        </is>
      </c>
      <c r="E7" s="13" t="n"/>
      <c r="F7" s="13" t="n"/>
      <c r="G7" s="14" t="n"/>
    </row>
    <row r="8" ht="62" customHeight="1">
      <c r="A8" s="12" t="inlineStr">
        <is>
          <t>2 · Structure</t>
        </is>
      </c>
      <c r="B8" s="7" t="inlineStr">
        <is>
          <t>Is the rung we picked actually available?</t>
        </is>
      </c>
      <c r="C8" s="7" t="inlineStr">
        <is>
          <t>The does-not-transfer register, complete, with the consents each item would require identified. Counsel engaged on a defined question. A preliminary answer on whether licenses and major contracts survive the structure.</t>
        </is>
      </c>
      <c r="D8" s="7" t="inlineStr">
        <is>
          <t>Low. Some legal fees, and a much better understanding of your own obligations, which you keep either way.</t>
        </is>
      </c>
      <c r="E8" s="13" t="n"/>
      <c r="F8" s="13" t="n"/>
      <c r="G8" s="14" t="n"/>
    </row>
    <row r="9" ht="62" customHeight="1">
      <c r="A9" s="12" t="inlineStr">
        <is>
          <t>3 · Diligence</t>
        </is>
      </c>
      <c r="B9" s="7" t="inlineStr">
        <is>
          <t>Does what we found change the answer?</t>
        </is>
      </c>
      <c r="C9" s="7" t="inlineStr">
        <is>
          <t>A completed diligence register with findings and risk ratings, from both directions — including the stronger party disclosing to the weaker one, which is routinely skipped and should not be.</t>
        </is>
      </c>
      <c r="D9" s="7" t="inlineStr">
        <is>
          <t>Moderate, and this is the last gate where stopping is straightforward. If the board is going to lose its nerve about stopping, it happens after this point.</t>
        </is>
      </c>
      <c r="E9" s="13" t="n"/>
      <c r="F9" s="13" t="n"/>
      <c r="G9" s="14" t="n"/>
    </row>
    <row r="10" ht="62" customHeight="1">
      <c r="A10" s="12" t="inlineStr">
        <is>
          <t>4 · Terms</t>
        </is>
      </c>
      <c r="B10" s="7" t="inlineStr">
        <is>
          <t>Do the protections that matter live in the documents?</t>
        </is>
      </c>
      <c r="C10" s="7" t="inlineStr">
        <is>
          <t>The governance structure, the reserved powers, the board composition, the executive decision method, the name, and every commitment either party is relying on — in the governing documents, not in a transition plan.</t>
        </is>
      </c>
      <c r="D10" s="7" t="inlineStr">
        <is>
          <t>High, and staff usually know by now. Stopping here is painful and is sometimes still correct.</t>
        </is>
      </c>
      <c r="E10" s="13" t="n"/>
      <c r="F10" s="13" t="n"/>
      <c r="G10" s="14" t="n"/>
    </row>
    <row r="11" ht="62" customHeight="1">
      <c r="A11" s="12" t="inlineStr">
        <is>
          <t>5 · Close and integrate</t>
        </is>
      </c>
      <c r="B11" s="7" t="inlineStr">
        <is>
          <t>Can we operate on day one?</t>
        </is>
      </c>
      <c r="C11" s="7" t="inlineStr">
        <is>
          <t>Every consent obtained in writing. Payroll, on-call, licensing notifications, insurance, and records access all tested against the closing date, not assumed.</t>
        </is>
      </c>
      <c r="D11" s="7" t="inlineStr">
        <is>
          <t>Stopping is no longer really available. This gate is about not breaking service, and it is an operational gate, not a strategic one.</t>
        </is>
      </c>
      <c r="E11" s="13" t="n"/>
      <c r="F11" s="13" t="n"/>
      <c r="G11" s="14" t="n"/>
    </row>
    <row r="13">
      <c r="A13" s="17" t="inlineStr">
        <is>
          <t>Gates both boards have passed</t>
        </is>
      </c>
      <c r="B13" s="8" t="n"/>
      <c r="C13" s="9" t="n"/>
      <c r="D13" s="18">
        <f>COUNTIFS($E$7:$E$11,"Proceed",$F$7:$F$11,"Proceed")</f>
        <v/>
      </c>
    </row>
    <row r="15">
      <c r="A15" s="22" t="inlineStr">
        <is>
          <t>Agree what would make each board stop — in writing, before the process starts, while stopping is still hypothetical and therefore easy to say out loud:</t>
        </is>
      </c>
    </row>
    <row r="16" ht="20" customHeight="1">
      <c r="A16" s="10" t="n"/>
      <c r="B16" s="8" t="n"/>
      <c r="C16" s="8" t="n"/>
      <c r="D16" s="8" t="n"/>
      <c r="E16" s="8" t="n"/>
      <c r="F16" s="8" t="n"/>
      <c r="G16" s="9" t="n"/>
    </row>
    <row r="17" ht="20" customHeight="1">
      <c r="A17" s="10" t="n"/>
      <c r="B17" s="8" t="n"/>
      <c r="C17" s="8" t="n"/>
      <c r="D17" s="8" t="n"/>
      <c r="E17" s="8" t="n"/>
      <c r="F17" s="8" t="n"/>
      <c r="G17" s="9" t="n"/>
    </row>
    <row r="18" ht="20" customHeight="1">
      <c r="A18" s="10" t="n"/>
      <c r="B18" s="8" t="n"/>
      <c r="C18" s="8" t="n"/>
      <c r="D18" s="8" t="n"/>
      <c r="E18" s="8" t="n"/>
      <c r="F18" s="8" t="n"/>
      <c r="G18" s="9" t="n"/>
    </row>
    <row r="19" ht="20" customHeight="1">
      <c r="A19" s="10" t="n"/>
      <c r="B19" s="8" t="n"/>
      <c r="C19" s="8" t="n"/>
      <c r="D19" s="8" t="n"/>
      <c r="E19" s="8" t="n"/>
      <c r="F19" s="8" t="n"/>
      <c r="G19" s="9" t="n"/>
    </row>
  </sheetData>
  <mergeCells count="10">
    <mergeCell ref="A13:C13"/>
    <mergeCell ref="A1:G1"/>
    <mergeCell ref="A17:G17"/>
    <mergeCell ref="A18:G18"/>
    <mergeCell ref="A3:G3"/>
    <mergeCell ref="A4:G4"/>
    <mergeCell ref="A2:G2"/>
    <mergeCell ref="A16:G16"/>
    <mergeCell ref="A15:G15"/>
    <mergeCell ref="A19:G19"/>
  </mergeCells>
  <dataValidations count="1">
    <dataValidation sqref="E7:F11" showDropDown="0" showInputMessage="0" showErrorMessage="1" allowBlank="1" type="list">
      <formula1>"Proceed,Stop,Not yet"</formula1>
    </dataValidation>
  </dataValidations>
  <pageMargins left="0.4" right="0.4" top="0.5" bottom="0.5"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C25"/>
  <sheetViews>
    <sheetView workbookViewId="0">
      <pane ySplit="6" topLeftCell="A7" activePane="bottomLeft" state="frozen"/>
      <selection pane="bottomLeft" activeCell="A1" sqref="A1"/>
    </sheetView>
  </sheetViews>
  <sheetFormatPr baseColWidth="8" defaultRowHeight="15"/>
  <cols>
    <col width="30" customWidth="1" min="1" max="1"/>
    <col width="34" customWidth="1" min="2" max="2"/>
    <col width="34" customWidth="1" min="3" max="3"/>
  </cols>
  <sheetData>
    <row r="1">
      <c r="A1" s="1" t="inlineStr">
        <is>
          <t>THE OPEN SHELF  ·  The CARES Collaborative  ·  free to adapt and use</t>
        </is>
      </c>
    </row>
    <row r="2">
      <c r="A2" s="2" t="inlineStr">
        <is>
          <t>BOTH PARTIES — INCLUDING YOUR OWN</t>
        </is>
      </c>
    </row>
    <row r="3" ht="22" customHeight="1">
      <c r="A3" s="3" t="inlineStr">
        <is>
          <t>What each party brings, and what each brings with it</t>
        </is>
      </c>
    </row>
    <row r="4" ht="32" customHeight="1">
      <c r="A4" s="4" t="inlineStr">
        <is>
          <t>There is no purchase price, because nobody owns a charity. What is being weighed is a bundle of contributions and obligations. A board that has honestly listed its own right-hand column negotiates differently, and better, than one that has only listed the other party's.</t>
        </is>
      </c>
    </row>
    <row r="6" ht="30" customHeight="1">
      <c r="A6" s="11" t="inlineStr"/>
      <c r="B6" s="11" t="inlineStr">
        <is>
          <t>What we bring</t>
        </is>
      </c>
      <c r="C6" s="11" t="inlineStr">
        <is>
          <t>What we bring with us</t>
        </is>
      </c>
    </row>
    <row r="7">
      <c r="A7" s="23" t="inlineStr">
        <is>
          <t>OUR ORGANIZATION</t>
        </is>
      </c>
      <c r="B7" s="24" t="n"/>
      <c r="C7" s="24" t="n"/>
    </row>
    <row r="8" ht="24" customHeight="1">
      <c r="A8" s="7" t="inlineStr">
        <is>
          <t>Unrestricted net assets and liquidity</t>
        </is>
      </c>
      <c r="B8" s="10" t="n"/>
      <c r="C8" s="10" t="n"/>
    </row>
    <row r="9" ht="24" customHeight="1">
      <c r="A9" s="7" t="inlineStr">
        <is>
          <t>Contracts, grants, and funder relationships</t>
        </is>
      </c>
      <c r="B9" s="10" t="n"/>
      <c r="C9" s="10" t="n"/>
    </row>
    <row r="10" ht="24" customHeight="1">
      <c r="A10" s="7" t="inlineStr">
        <is>
          <t>Licenses, accreditation, and the right to operate</t>
        </is>
      </c>
      <c r="B10" s="10" t="n"/>
      <c r="C10" s="10" t="n"/>
    </row>
    <row r="11" ht="24" customHeight="1">
      <c r="A11" s="7" t="inlineStr">
        <is>
          <t>Programs, capacity, and demonstrated outcomes</t>
        </is>
      </c>
      <c r="B11" s="10" t="n"/>
      <c r="C11" s="10" t="n"/>
    </row>
    <row r="12" ht="24" customHeight="1">
      <c r="A12" s="7" t="inlineStr">
        <is>
          <t>Staff, and expertise that is hard to replace</t>
        </is>
      </c>
      <c r="B12" s="10" t="n"/>
      <c r="C12" s="10" t="n"/>
    </row>
    <row r="13" ht="24" customHeight="1">
      <c r="A13" s="7" t="inlineStr">
        <is>
          <t>Property and equipment</t>
        </is>
      </c>
      <c r="B13" s="10" t="n"/>
      <c r="C13" s="10" t="n"/>
    </row>
    <row r="14" ht="24" customHeight="1">
      <c r="A14" s="7" t="inlineStr">
        <is>
          <t>Name, reputation, and community standing</t>
        </is>
      </c>
      <c r="B14" s="10" t="n"/>
      <c r="C14" s="10" t="n"/>
    </row>
    <row r="15" ht="24" customHeight="1">
      <c r="A15" s="7" t="inlineStr">
        <is>
          <t>Restricted funds</t>
        </is>
      </c>
      <c r="B15" s="10" t="n"/>
      <c r="C15" s="10" t="n"/>
    </row>
    <row r="17">
      <c r="A17" s="23" t="inlineStr">
        <is>
          <t>THE OTHER PARTY</t>
        </is>
      </c>
      <c r="B17" s="24" t="n"/>
      <c r="C17" s="24" t="n"/>
    </row>
    <row r="18" ht="24" customHeight="1">
      <c r="A18" s="7" t="inlineStr">
        <is>
          <t>Unrestricted net assets and liquidity</t>
        </is>
      </c>
      <c r="B18" s="10" t="n"/>
      <c r="C18" s="10" t="n"/>
    </row>
    <row r="19" ht="24" customHeight="1">
      <c r="A19" s="7" t="inlineStr">
        <is>
          <t>Contracts, grants, and funder relationships</t>
        </is>
      </c>
      <c r="B19" s="10" t="n"/>
      <c r="C19" s="10" t="n"/>
    </row>
    <row r="20" ht="24" customHeight="1">
      <c r="A20" s="7" t="inlineStr">
        <is>
          <t>Licenses, accreditation, and the right to operate</t>
        </is>
      </c>
      <c r="B20" s="10" t="n"/>
      <c r="C20" s="10" t="n"/>
    </row>
    <row r="21" ht="24" customHeight="1">
      <c r="A21" s="7" t="inlineStr">
        <is>
          <t>Programs, capacity, and demonstrated outcomes</t>
        </is>
      </c>
      <c r="B21" s="10" t="n"/>
      <c r="C21" s="10" t="n"/>
    </row>
    <row r="22" ht="24" customHeight="1">
      <c r="A22" s="7" t="inlineStr">
        <is>
          <t>Staff, and expertise that is hard to replace</t>
        </is>
      </c>
      <c r="B22" s="10" t="n"/>
      <c r="C22" s="10" t="n"/>
    </row>
    <row r="23" ht="24" customHeight="1">
      <c r="A23" s="7" t="inlineStr">
        <is>
          <t>Property and equipment</t>
        </is>
      </c>
      <c r="B23" s="10" t="n"/>
      <c r="C23" s="10" t="n"/>
    </row>
    <row r="24" ht="24" customHeight="1">
      <c r="A24" s="7" t="inlineStr">
        <is>
          <t>Name, reputation, and community standing</t>
        </is>
      </c>
      <c r="B24" s="10" t="n"/>
      <c r="C24" s="10" t="n"/>
    </row>
    <row r="25" ht="24" customHeight="1">
      <c r="A25" s="7" t="inlineStr">
        <is>
          <t>Restricted funds</t>
        </is>
      </c>
      <c r="B25" s="10" t="n"/>
      <c r="C25" s="10" t="n"/>
    </row>
  </sheetData>
  <mergeCells count="4">
    <mergeCell ref="A1:C1"/>
    <mergeCell ref="A4:C4"/>
    <mergeCell ref="A3:C3"/>
    <mergeCell ref="A2:C2"/>
  </mergeCells>
  <pageMargins left="0.4" right="0.4" top="0.5" bottom="0.5"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F25"/>
  <sheetViews>
    <sheetView workbookViewId="0">
      <pane ySplit="6" topLeftCell="A7" activePane="bottomLeft" state="frozen"/>
      <selection pane="bottomLeft" activeCell="A1" sqref="A1"/>
    </sheetView>
  </sheetViews>
  <sheetFormatPr baseColWidth="8" defaultRowHeight="15"/>
  <cols>
    <col width="12" customWidth="1" min="1" max="1"/>
    <col width="46" customWidth="1" min="2" max="2"/>
    <col width="44" customWidth="1" min="3" max="3"/>
    <col width="16" customWidth="1" min="4" max="4"/>
    <col width="16" customWidth="1" min="5" max="5"/>
    <col width="12" customWidth="1" min="6" max="6"/>
  </cols>
  <sheetData>
    <row r="1">
      <c r="A1" s="1" t="inlineStr">
        <is>
          <t>THE OPEN SHELF  ·  The CARES Collaborative  ·  free to adapt and use</t>
        </is>
      </c>
    </row>
    <row r="2">
      <c r="A2" s="2" t="inlineStr">
        <is>
          <t>OPERATIONAL</t>
        </is>
      </c>
    </row>
    <row r="3" ht="22" customHeight="1">
      <c r="A3" s="3" t="inlineStr">
        <is>
          <t>Day one, day thirty, day one hundred</t>
        </is>
      </c>
    </row>
    <row r="4" ht="32" customHeight="1">
      <c r="A4" s="4" t="inlineStr">
        <is>
          <t>The day-one list is only the things that break loudly if they are wrong, and every one of them can be tested against the closing date in advance rather than discovered on the morning.</t>
        </is>
      </c>
    </row>
    <row r="6" ht="30" customHeight="1">
      <c r="A6" s="11" t="inlineStr">
        <is>
          <t>When</t>
        </is>
      </c>
      <c r="B6" s="11" t="inlineStr">
        <is>
          <t>What must be true</t>
        </is>
      </c>
      <c r="C6" s="11" t="inlineStr">
        <is>
          <t>How you test it before the day</t>
        </is>
      </c>
      <c r="D6" s="11" t="inlineStr">
        <is>
          <t>Owner</t>
        </is>
      </c>
      <c r="E6" s="11" t="inlineStr">
        <is>
          <t>Tested on</t>
        </is>
      </c>
      <c r="F6" s="11" t="inlineStr">
        <is>
          <t>Result</t>
        </is>
      </c>
    </row>
    <row r="7" ht="26" customHeight="1">
      <c r="A7" s="12" t="inlineStr">
        <is>
          <t>Day 1</t>
        </is>
      </c>
      <c r="B7" s="7" t="inlineStr">
        <is>
          <t>Everyone gets paid</t>
        </is>
      </c>
      <c r="C7" s="20" t="inlineStr">
        <is>
          <t>A parallel payroll run before closing</t>
        </is>
      </c>
      <c r="D7" s="10" t="n"/>
      <c r="E7" s="14" t="n"/>
      <c r="F7" s="13" t="n"/>
    </row>
    <row r="8" ht="26" customHeight="1">
      <c r="A8" s="12" t="n"/>
      <c r="B8" s="7" t="inlineStr">
        <is>
          <t>The on-call phone rings somewhere and a person answers</t>
        </is>
      </c>
      <c r="C8" s="20" t="inlineStr">
        <is>
          <t>A test call, at night, by someone who is not expecting it</t>
        </is>
      </c>
      <c r="D8" s="10" t="n"/>
      <c r="E8" s="14" t="n"/>
      <c r="F8" s="13" t="n"/>
    </row>
    <row r="9" ht="26" customHeight="1">
      <c r="A9" s="12" t="n"/>
      <c r="B9" s="7" t="inlineStr">
        <is>
          <t>Staff can reach the records they need for today's work</t>
        </is>
      </c>
      <c r="C9" s="20" t="inlineStr">
        <is>
          <t>A named person confirms access, per system, in writing</t>
        </is>
      </c>
      <c r="D9" s="10" t="n"/>
      <c r="E9" s="14" t="n"/>
      <c r="F9" s="13" t="n"/>
    </row>
    <row r="10" ht="26" customHeight="1">
      <c r="A10" s="12" t="n"/>
      <c r="B10" s="7" t="inlineStr">
        <is>
          <t>Every license remains valid</t>
        </is>
      </c>
      <c r="C10" s="20" t="inlineStr">
        <is>
          <t>Written confirmation from the licensing authority</t>
        </is>
      </c>
      <c r="D10" s="10" t="n"/>
      <c r="E10" s="14" t="n"/>
      <c r="F10" s="13" t="n"/>
    </row>
    <row r="11" ht="26" customHeight="1">
      <c r="A11" s="12" t="n"/>
      <c r="B11" s="7" t="inlineStr">
        <is>
          <t>Every required notification has been made</t>
        </is>
      </c>
      <c r="C11" s="20" t="inlineStr">
        <is>
          <t>Written acknowledgment per notification, filed</t>
        </is>
      </c>
      <c r="D11" s="10" t="n"/>
      <c r="E11" s="14" t="n"/>
      <c r="F11" s="13" t="n"/>
    </row>
    <row r="12" ht="26" customHeight="1">
      <c r="A12" s="12" t="n"/>
      <c r="B12" s="7" t="inlineStr">
        <is>
          <t>Insurance is in force from the closing date with no gap</t>
        </is>
      </c>
      <c r="C12" s="20" t="inlineStr">
        <is>
          <t>The broker's written confirmation naming the date</t>
        </is>
      </c>
      <c r="D12" s="10" t="n"/>
      <c r="E12" s="14" t="n"/>
      <c r="F12" s="13" t="n"/>
    </row>
    <row r="13" ht="26" customHeight="1">
      <c r="A13" s="12" t="n"/>
      <c r="B13" s="7" t="inlineStr">
        <is>
          <t>Clients and families have been told, by someone they know</t>
        </is>
      </c>
      <c r="C13" s="20" t="inlineStr">
        <is>
          <t>The communication plan, with who tells whom</t>
        </is>
      </c>
      <c r="D13" s="10" t="n"/>
      <c r="E13" s="14" t="n"/>
      <c r="F13" s="13" t="n"/>
    </row>
    <row r="14" ht="26" customHeight="1">
      <c r="A14" s="12" t="inlineStr">
        <is>
          <t>Day 30</t>
        </is>
      </c>
      <c r="B14" s="7" t="inlineStr">
        <is>
          <t>Every consent obtained is filed; every one outstanding has an owner and a date</t>
        </is>
      </c>
      <c r="C14" s="20" t="n"/>
      <c r="D14" s="10" t="n"/>
      <c r="E14" s="14" t="n"/>
      <c r="F14" s="13" t="n"/>
    </row>
    <row r="15" ht="26" customHeight="1">
      <c r="A15" s="12" t="n"/>
      <c r="B15" s="7" t="inlineStr">
        <is>
          <t>One finance function, or a written plan with a date</t>
        </is>
      </c>
      <c r="C15" s="20" t="n"/>
      <c r="D15" s="10" t="n"/>
      <c r="E15" s="14" t="n"/>
      <c r="F15" s="13" t="n"/>
    </row>
    <row r="16" ht="26" customHeight="1">
      <c r="A16" s="12" t="n"/>
      <c r="B16" s="7" t="inlineStr">
        <is>
          <t>Nobody is unsure who their supervisor is</t>
        </is>
      </c>
      <c r="C16" s="20" t="n"/>
      <c r="D16" s="10" t="n"/>
      <c r="E16" s="14" t="n"/>
      <c r="F16" s="13" t="n"/>
    </row>
    <row r="17" ht="26" customHeight="1">
      <c r="A17" s="12" t="n"/>
      <c r="B17" s="7" t="inlineStr">
        <is>
          <t>The reporting calendar is merged and nothing has been missed</t>
        </is>
      </c>
      <c r="C17" s="20" t="n"/>
      <c r="D17" s="10" t="n"/>
      <c r="E17" s="14" t="n"/>
      <c r="F17" s="13" t="n"/>
    </row>
    <row r="18" ht="26" customHeight="1">
      <c r="A18" s="12" t="inlineStr">
        <is>
          <t>Day 100</t>
        </is>
      </c>
      <c r="B18" s="7" t="inlineStr">
        <is>
          <t>One set of policies, or a dated plan to get there</t>
        </is>
      </c>
      <c r="C18" s="20" t="n"/>
      <c r="D18" s="10" t="n"/>
      <c r="E18" s="14" t="n"/>
      <c r="F18" s="13" t="n"/>
    </row>
    <row r="19" ht="26" customHeight="1">
      <c r="A19" s="12" t="n"/>
      <c r="B19" s="7" t="inlineStr">
        <is>
          <t>One set of outcome definitions</t>
        </is>
      </c>
      <c r="C19" s="20" t="n"/>
      <c r="D19" s="10" t="n"/>
      <c r="E19" s="14" t="n"/>
      <c r="F19" s="13" t="n"/>
    </row>
    <row r="20" ht="26" customHeight="1">
      <c r="A20" s="12" t="n"/>
      <c r="B20" s="7" t="inlineStr">
        <is>
          <t>The commitments in the governing documents are being kept, and somebody is checking</t>
        </is>
      </c>
      <c r="C20" s="20" t="n"/>
      <c r="D20" s="10" t="n"/>
      <c r="E20" s="14" t="n"/>
      <c r="F20" s="13" t="n"/>
    </row>
    <row r="21" ht="26" customHeight="1">
      <c r="A21" s="12" t="n"/>
      <c r="B21" s="7" t="inlineStr">
        <is>
          <t>Staff who were going to leave have mostly left, and that is known rather than discovered</t>
        </is>
      </c>
      <c r="C21" s="20" t="n"/>
      <c r="D21" s="10" t="n"/>
      <c r="E21" s="14" t="n"/>
      <c r="F21" s="13" t="n"/>
    </row>
    <row r="23">
      <c r="A23" s="17" t="inlineStr">
        <is>
          <t>Day-one items that have not passed</t>
        </is>
      </c>
      <c r="B23" s="8" t="n"/>
      <c r="C23" s="9" t="n"/>
      <c r="D23" s="18">
        <f>7-COUNTIF($F$7:$F$13,"Pass")</f>
        <v/>
      </c>
    </row>
    <row r="25" ht="42" customHeight="1">
      <c r="A25" s="4" t="inlineStr">
        <is>
          <t>At day 365, ask the question the whole exercise was for: is the combined organization serving the people it exists for better than two organizations did, and how would we know? Answer it in writing to the board. If nobody can tell, the combination was never measured against anything — and that is worth knowing before the next one.</t>
        </is>
      </c>
    </row>
  </sheetData>
  <mergeCells count="6">
    <mergeCell ref="A2:F2"/>
    <mergeCell ref="A23:C23"/>
    <mergeCell ref="A1:F1"/>
    <mergeCell ref="A4:F4"/>
    <mergeCell ref="A3:F3"/>
    <mergeCell ref="A25:F25"/>
  </mergeCells>
  <dataValidations count="1">
    <dataValidation sqref="F7:F21" showDropDown="0" showInputMessage="0" showErrorMessage="1" allowBlank="1" type="list">
      <formula1>"Pass,Fail,Not yet"</formula1>
    </dataValidation>
  </dataValidations>
  <pageMargins left="0.4" right="0.4" top="0.5" bottom="0.5"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C22"/>
  <sheetViews>
    <sheetView workbookViewId="0">
      <pane ySplit="6" topLeftCell="A7" activePane="bottomLeft" state="frozen"/>
      <selection pane="bottomLeft" activeCell="A1" sqref="A1"/>
    </sheetView>
  </sheetViews>
  <sheetFormatPr baseColWidth="8" defaultRowHeight="15"/>
  <cols>
    <col width="50" customWidth="1" min="1" max="1"/>
    <col width="16" customWidth="1" min="2" max="2"/>
    <col width="60" customWidth="1" min="3" max="3"/>
  </cols>
  <sheetData>
    <row r="1">
      <c r="A1" s="1" t="inlineStr">
        <is>
          <t>THE OPEN SHELF  ·  The CARES Collaborative  ·  free to adapt and use</t>
        </is>
      </c>
    </row>
    <row r="2">
      <c r="A2" s="2" t="inlineStr">
        <is>
          <t>COMPUTED — DO NOT TYPE HERE</t>
        </is>
      </c>
    </row>
    <row r="3" ht="22" customHeight="1">
      <c r="A3" s="3" t="inlineStr">
        <is>
          <t>What the board is told</t>
        </is>
      </c>
    </row>
    <row r="4" ht="32" customHeight="1">
      <c r="A4" s="4" t="inlineStr">
        <is>
          <t>Six figures and one sentence. The detail on sheets 2 and 3 is the working paper and does not go to the board.</t>
        </is>
      </c>
    </row>
    <row r="6" ht="28" customHeight="1">
      <c r="A6" s="7" t="inlineStr">
        <is>
          <t>Gates both boards have passed, of five</t>
        </is>
      </c>
      <c r="B6" s="18">
        <f>'4 Gate tracker'!$D$13</f>
        <v/>
      </c>
      <c r="C6" s="20" t="inlineStr">
        <is>
          <t>A gate is passed when both boards have decided to proceed, in writing, with a date.</t>
        </is>
      </c>
    </row>
    <row r="7" ht="28" customHeight="1">
      <c r="A7" s="7" t="inlineStr">
        <is>
          <t>Consents required</t>
        </is>
      </c>
      <c r="B7" s="18">
        <f>'2 Does not transfer'!$D$38</f>
        <v/>
      </c>
      <c r="C7" s="20" t="inlineStr">
        <is>
          <t>Each one is a separate party on a separate timeline.</t>
        </is>
      </c>
    </row>
    <row r="8" ht="28" customHeight="1">
      <c r="A8" s="7" t="inlineStr">
        <is>
          <t>Consents still unknown</t>
        </is>
      </c>
      <c r="B8" s="18">
        <f>'2 Does not transfer'!$D$39</f>
        <v/>
      </c>
      <c r="C8" s="20" t="inlineStr">
        <is>
          <t>Resolve these before anything else. An unknown is not a low risk; it is an unmeasured one.</t>
        </is>
      </c>
    </row>
    <row r="9" ht="28" customHeight="1">
      <c r="A9" s="7" t="inlineStr">
        <is>
          <t>Consents outstanding</t>
        </is>
      </c>
      <c r="B9" s="18">
        <f>'2 Does not transfer'!$D$41</f>
        <v/>
      </c>
      <c r="C9" s="20" t="inlineStr">
        <is>
          <t>Obtained in writing is the only thing that counts as obtained.</t>
        </is>
      </c>
    </row>
    <row r="10" ht="28" customHeight="1">
      <c r="A10" s="7" t="inlineStr">
        <is>
          <t>Longest outstanding consent, in weeks</t>
        </is>
      </c>
      <c r="B10" s="18">
        <f>'2 Does not transfer'!$D$42</f>
        <v/>
      </c>
      <c r="C10" s="20" t="inlineStr">
        <is>
          <t>This is the real schedule. A closing date earlier than this figure is a date the board does not control.</t>
        </is>
      </c>
    </row>
    <row r="11" ht="28" customHeight="1">
      <c r="A11" s="7" t="inlineStr">
        <is>
          <t>Diligence complete — reviewed, not received</t>
        </is>
      </c>
      <c r="B11" s="21">
        <f>'3 Diligence register'!$C$58</f>
        <v/>
      </c>
      <c r="C11" s="20" t="inlineStr">
        <is>
          <t>Received and unread is not complete. Every item needs a named reviewer competent to read it.</t>
        </is>
      </c>
    </row>
    <row r="12" ht="28" customHeight="1">
      <c r="A12" s="7" t="inlineStr">
        <is>
          <t>High-risk findings</t>
        </is>
      </c>
      <c r="B12" s="18">
        <f>'3 Diligence register'!$C$59</f>
        <v/>
      </c>
      <c r="C12" s="20" t="inlineStr">
        <is>
          <t>Each one needs a written decision at a gate, not absorption by momentum.</t>
        </is>
      </c>
    </row>
    <row r="15">
      <c r="A15" s="5" t="inlineStr">
        <is>
          <t>The three decisions that actually end these processes — record where each one stands</t>
        </is>
      </c>
    </row>
    <row r="16" ht="30" customHeight="1">
      <c r="A16" s="11" t="inlineStr">
        <is>
          <t>Decision</t>
        </is>
      </c>
      <c r="B16" s="11" t="inlineStr">
        <is>
          <t>Where it stands</t>
        </is>
      </c>
      <c r="C16" s="11" t="inlineStr">
        <is>
          <t>Decided at which gate, and written where</t>
        </is>
      </c>
    </row>
    <row r="17" ht="26" customHeight="1">
      <c r="A17" s="7" t="inlineStr">
        <is>
          <t>Who leads — the method, decided before the candidates are visible</t>
        </is>
      </c>
      <c r="B17" s="10" t="n"/>
      <c r="C17" s="10" t="n"/>
    </row>
    <row r="18" ht="26" customHeight="1">
      <c r="A18" s="7" t="inlineStr">
        <is>
          <t>Who governs — board composition, and the reserved powers that actually protect</t>
        </is>
      </c>
      <c r="B18" s="10" t="n"/>
      <c r="C18" s="10" t="n"/>
    </row>
    <row r="19" ht="26" customHeight="1">
      <c r="A19" s="7" t="inlineStr">
        <is>
          <t>Whose name — and what is preserved if one is retired</t>
        </is>
      </c>
      <c r="B19" s="10" t="n"/>
      <c r="C19" s="10" t="n"/>
    </row>
    <row r="21" ht="30" customHeight="1">
      <c r="A21" s="25" t="inlineStr">
        <is>
          <t>This kit is not legal, tax, or accounting advice, and nothing in it is a term of any agreement. Our own counsel and auditor complete the legal and tax structure.</t>
        </is>
      </c>
    </row>
    <row r="22">
      <c r="A22" s="4" t="inlineStr">
        <is>
          <t>That sentence goes in the minutes alongside these figures.</t>
        </is>
      </c>
    </row>
  </sheetData>
  <mergeCells count="7">
    <mergeCell ref="A1:C1"/>
    <mergeCell ref="A22:C22"/>
    <mergeCell ref="A3:C3"/>
    <mergeCell ref="A21:C21"/>
    <mergeCell ref="A15:C15"/>
    <mergeCell ref="A4:C4"/>
    <mergeCell ref="A2:C2"/>
  </mergeCells>
  <pageMargins left="0.4" right="0.4" top="0.5" bottom="0.5"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2026-09-01T20:41:35Z</dcterms:created>
  <dcterms:modified xmlns:dcterms="http://purl.org/dc/terms/" xmlns:xsi="http://www.w3.org/2001/XMLSchema-instance" xsi:type="dcterms:W3CDTF">2026-09-01T20:41:35Z</dcterms:modified>
</cp:coreProperties>
</file>